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15\AdIN\UGOI\ACQAAAR\06 Comunicacao para o exterior\página\202505\"/>
    </mc:Choice>
  </mc:AlternateContent>
  <xr:revisionPtr revIDLastSave="0" documentId="13_ncr:1_{F56EA967-4F53-4180-915D-F770FF25BF22}" xr6:coauthVersionLast="47" xr6:coauthVersionMax="47" xr10:uidLastSave="{00000000-0000-0000-0000-000000000000}"/>
  <bookViews>
    <workbookView xWindow="-120" yWindow="-120" windowWidth="29040" windowHeight="15720" xr2:uid="{9F049F6F-1D8E-4347-A986-DE63E0C33AD4}"/>
  </bookViews>
  <sheets>
    <sheet name="2023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2" i="1" l="1"/>
  <c r="L92" i="1"/>
  <c r="K92" i="1"/>
  <c r="J92" i="1"/>
  <c r="G92" i="1"/>
  <c r="F92" i="1"/>
  <c r="M91" i="1"/>
  <c r="L91" i="1"/>
  <c r="K91" i="1"/>
  <c r="J91" i="1"/>
  <c r="G91" i="1"/>
  <c r="F91" i="1"/>
  <c r="M90" i="1"/>
  <c r="L90" i="1"/>
  <c r="K90" i="1"/>
  <c r="J90" i="1"/>
  <c r="G90" i="1"/>
  <c r="F90" i="1"/>
  <c r="M89" i="1"/>
  <c r="L89" i="1"/>
  <c r="K89" i="1"/>
  <c r="J89" i="1"/>
  <c r="G89" i="1"/>
  <c r="F89" i="1"/>
  <c r="M88" i="1"/>
  <c r="L88" i="1"/>
  <c r="K88" i="1"/>
  <c r="J88" i="1"/>
  <c r="M87" i="1"/>
  <c r="L87" i="1"/>
  <c r="K87" i="1"/>
  <c r="J87" i="1"/>
  <c r="M86" i="1"/>
  <c r="L86" i="1"/>
  <c r="K86" i="1"/>
  <c r="J86" i="1"/>
  <c r="G86" i="1"/>
  <c r="F86" i="1"/>
  <c r="M85" i="1"/>
  <c r="L85" i="1"/>
  <c r="K85" i="1"/>
  <c r="J85" i="1"/>
  <c r="G85" i="1"/>
  <c r="F85" i="1"/>
  <c r="M84" i="1"/>
  <c r="L84" i="1"/>
  <c r="K84" i="1"/>
  <c r="J84" i="1"/>
  <c r="G84" i="1"/>
  <c r="F84" i="1"/>
  <c r="M83" i="1"/>
  <c r="L83" i="1"/>
  <c r="K83" i="1"/>
  <c r="J83" i="1"/>
  <c r="G83" i="1"/>
  <c r="F83" i="1"/>
  <c r="M82" i="1"/>
  <c r="L82" i="1"/>
  <c r="K82" i="1"/>
  <c r="J82" i="1"/>
  <c r="G82" i="1"/>
  <c r="F82" i="1"/>
  <c r="M81" i="1"/>
  <c r="L81" i="1"/>
  <c r="K81" i="1"/>
  <c r="J81" i="1"/>
  <c r="G81" i="1"/>
  <c r="F81" i="1"/>
  <c r="M80" i="1"/>
  <c r="L80" i="1"/>
  <c r="K80" i="1"/>
  <c r="J80" i="1"/>
  <c r="G80" i="1"/>
  <c r="F80" i="1"/>
  <c r="M79" i="1"/>
  <c r="L79" i="1"/>
  <c r="K79" i="1"/>
  <c r="J79" i="1"/>
  <c r="G79" i="1"/>
  <c r="F79" i="1"/>
  <c r="M78" i="1"/>
  <c r="L78" i="1"/>
  <c r="K78" i="1"/>
  <c r="J78" i="1"/>
  <c r="M77" i="1"/>
  <c r="L77" i="1"/>
  <c r="K77" i="1"/>
  <c r="J77" i="1"/>
  <c r="M76" i="1"/>
  <c r="L76" i="1"/>
  <c r="K76" i="1"/>
  <c r="J76" i="1"/>
  <c r="G76" i="1"/>
  <c r="F76" i="1"/>
  <c r="M75" i="1"/>
  <c r="L75" i="1"/>
  <c r="K75" i="1"/>
  <c r="J75" i="1"/>
  <c r="G75" i="1"/>
  <c r="F75" i="1"/>
  <c r="M74" i="1"/>
  <c r="L74" i="1"/>
  <c r="K74" i="1"/>
  <c r="J74" i="1"/>
  <c r="M73" i="1"/>
  <c r="L73" i="1"/>
  <c r="K73" i="1"/>
  <c r="J73" i="1"/>
  <c r="M72" i="1"/>
  <c r="L72" i="1"/>
  <c r="K72" i="1"/>
  <c r="J72" i="1"/>
  <c r="M71" i="1"/>
  <c r="L71" i="1"/>
  <c r="K71" i="1"/>
  <c r="J71" i="1"/>
  <c r="G71" i="1"/>
  <c r="F71" i="1"/>
  <c r="M70" i="1"/>
  <c r="L70" i="1"/>
  <c r="K70" i="1"/>
  <c r="J70" i="1"/>
  <c r="M69" i="1"/>
  <c r="L69" i="1"/>
  <c r="K69" i="1"/>
  <c r="J69" i="1"/>
  <c r="M68" i="1"/>
  <c r="L68" i="1"/>
  <c r="K68" i="1"/>
  <c r="J68" i="1"/>
  <c r="G68" i="1"/>
  <c r="F68" i="1"/>
  <c r="M67" i="1"/>
  <c r="L67" i="1"/>
  <c r="K67" i="1"/>
  <c r="J67" i="1"/>
  <c r="G67" i="1"/>
  <c r="F67" i="1"/>
  <c r="M66" i="1"/>
  <c r="L66" i="1"/>
  <c r="K66" i="1"/>
  <c r="J66" i="1"/>
  <c r="G66" i="1"/>
  <c r="F66" i="1"/>
  <c r="M65" i="1"/>
  <c r="L65" i="1"/>
  <c r="K65" i="1"/>
  <c r="J65" i="1"/>
  <c r="G65" i="1"/>
  <c r="F65" i="1"/>
  <c r="M64" i="1"/>
  <c r="L64" i="1"/>
  <c r="K64" i="1"/>
  <c r="J64" i="1"/>
  <c r="G64" i="1"/>
  <c r="F64" i="1"/>
  <c r="M63" i="1"/>
  <c r="L63" i="1"/>
  <c r="K63" i="1"/>
  <c r="J63" i="1"/>
  <c r="G63" i="1"/>
  <c r="F63" i="1"/>
  <c r="M62" i="1"/>
  <c r="L62" i="1"/>
  <c r="K62" i="1"/>
  <c r="J62" i="1"/>
  <c r="G62" i="1"/>
  <c r="F62" i="1"/>
  <c r="M61" i="1"/>
  <c r="L61" i="1"/>
  <c r="K61" i="1"/>
  <c r="J61" i="1"/>
  <c r="G61" i="1"/>
  <c r="F61" i="1"/>
  <c r="M60" i="1"/>
  <c r="L60" i="1"/>
  <c r="K60" i="1"/>
  <c r="J60" i="1"/>
  <c r="G60" i="1"/>
  <c r="F60" i="1"/>
  <c r="M59" i="1"/>
  <c r="L59" i="1"/>
  <c r="K59" i="1"/>
  <c r="J59" i="1"/>
  <c r="G59" i="1"/>
  <c r="F59" i="1"/>
  <c r="M58" i="1"/>
  <c r="L58" i="1"/>
  <c r="K58" i="1"/>
  <c r="J58" i="1"/>
  <c r="M57" i="1"/>
  <c r="L57" i="1"/>
  <c r="K57" i="1"/>
  <c r="J57" i="1"/>
  <c r="M56" i="1"/>
  <c r="L56" i="1"/>
  <c r="K56" i="1"/>
  <c r="J56" i="1"/>
  <c r="G56" i="1"/>
  <c r="F56" i="1"/>
  <c r="M55" i="1"/>
  <c r="L55" i="1"/>
  <c r="K55" i="1"/>
  <c r="J55" i="1"/>
  <c r="G55" i="1"/>
  <c r="F55" i="1"/>
  <c r="M54" i="1"/>
  <c r="L54" i="1"/>
  <c r="K54" i="1"/>
  <c r="J54" i="1"/>
  <c r="G54" i="1"/>
  <c r="F54" i="1"/>
  <c r="M53" i="1"/>
  <c r="L53" i="1"/>
  <c r="K53" i="1"/>
  <c r="J53" i="1"/>
  <c r="G53" i="1"/>
  <c r="F53" i="1"/>
  <c r="M52" i="1"/>
  <c r="L52" i="1"/>
  <c r="K52" i="1"/>
  <c r="J52" i="1"/>
  <c r="G52" i="1"/>
  <c r="F52" i="1"/>
  <c r="M51" i="1"/>
  <c r="L51" i="1"/>
  <c r="K51" i="1"/>
  <c r="J51" i="1"/>
  <c r="G51" i="1"/>
  <c r="F51" i="1"/>
  <c r="M50" i="1"/>
  <c r="L50" i="1"/>
  <c r="K50" i="1"/>
  <c r="J50" i="1"/>
  <c r="M49" i="1"/>
  <c r="L49" i="1"/>
  <c r="K49" i="1"/>
  <c r="J49" i="1"/>
  <c r="M48" i="1"/>
  <c r="L48" i="1"/>
  <c r="K48" i="1"/>
  <c r="J48" i="1"/>
  <c r="G48" i="1"/>
  <c r="F48" i="1"/>
  <c r="M47" i="1"/>
  <c r="L47" i="1"/>
  <c r="K47" i="1"/>
  <c r="J47" i="1"/>
  <c r="G47" i="1"/>
  <c r="F47" i="1"/>
  <c r="M46" i="1"/>
  <c r="L46" i="1"/>
  <c r="K46" i="1"/>
  <c r="J46" i="1"/>
  <c r="G46" i="1"/>
  <c r="F46" i="1"/>
  <c r="M45" i="1"/>
  <c r="L45" i="1"/>
  <c r="K45" i="1"/>
  <c r="J45" i="1"/>
  <c r="G45" i="1"/>
  <c r="F45" i="1"/>
  <c r="M44" i="1"/>
  <c r="L44" i="1"/>
  <c r="K44" i="1"/>
  <c r="J44" i="1"/>
  <c r="M43" i="1"/>
  <c r="L43" i="1"/>
  <c r="K43" i="1"/>
  <c r="J43" i="1"/>
  <c r="G43" i="1"/>
  <c r="F43" i="1"/>
  <c r="M42" i="1"/>
  <c r="L42" i="1"/>
  <c r="K42" i="1"/>
  <c r="J42" i="1"/>
  <c r="G42" i="1"/>
  <c r="F42" i="1"/>
  <c r="M41" i="1"/>
  <c r="L41" i="1"/>
  <c r="K41" i="1"/>
  <c r="J41" i="1"/>
  <c r="M40" i="1"/>
  <c r="L40" i="1"/>
  <c r="K40" i="1"/>
  <c r="J40" i="1"/>
  <c r="G40" i="1"/>
  <c r="F40" i="1"/>
  <c r="M39" i="1"/>
  <c r="L39" i="1"/>
  <c r="K39" i="1"/>
  <c r="J39" i="1"/>
  <c r="M38" i="1"/>
  <c r="L38" i="1"/>
  <c r="K38" i="1"/>
  <c r="J38" i="1"/>
  <c r="M37" i="1"/>
  <c r="L37" i="1"/>
  <c r="K37" i="1"/>
  <c r="J37" i="1"/>
  <c r="G37" i="1"/>
  <c r="F37" i="1"/>
  <c r="M36" i="1"/>
  <c r="L36" i="1"/>
  <c r="K36" i="1"/>
  <c r="J36" i="1"/>
  <c r="M35" i="1"/>
  <c r="L35" i="1"/>
  <c r="K35" i="1"/>
  <c r="J35" i="1"/>
  <c r="G35" i="1"/>
  <c r="F35" i="1"/>
  <c r="M34" i="1"/>
  <c r="L34" i="1"/>
  <c r="K34" i="1"/>
  <c r="J34" i="1"/>
  <c r="M33" i="1"/>
  <c r="L33" i="1"/>
  <c r="K33" i="1"/>
  <c r="J33" i="1"/>
  <c r="G33" i="1"/>
  <c r="F33" i="1"/>
  <c r="M32" i="1"/>
  <c r="L32" i="1"/>
  <c r="K32" i="1"/>
  <c r="J32" i="1"/>
  <c r="M31" i="1"/>
  <c r="L31" i="1"/>
  <c r="K31" i="1"/>
  <c r="J31" i="1"/>
  <c r="G31" i="1"/>
  <c r="F31" i="1"/>
  <c r="M30" i="1"/>
  <c r="L30" i="1"/>
  <c r="K30" i="1"/>
  <c r="J30" i="1"/>
  <c r="G30" i="1"/>
  <c r="F30" i="1"/>
  <c r="M29" i="1"/>
  <c r="L29" i="1"/>
  <c r="K29" i="1"/>
  <c r="J29" i="1"/>
  <c r="G29" i="1"/>
  <c r="F29" i="1"/>
  <c r="M28" i="1"/>
  <c r="L28" i="1"/>
  <c r="K28" i="1"/>
  <c r="J28" i="1"/>
  <c r="G28" i="1"/>
  <c r="F28" i="1"/>
  <c r="M27" i="1"/>
  <c r="L27" i="1"/>
  <c r="K27" i="1"/>
  <c r="J27" i="1"/>
  <c r="G27" i="1"/>
  <c r="F27" i="1"/>
  <c r="M26" i="1"/>
  <c r="L26" i="1"/>
  <c r="K26" i="1"/>
  <c r="J26" i="1"/>
  <c r="G26" i="1"/>
  <c r="F26" i="1"/>
  <c r="M25" i="1"/>
  <c r="L25" i="1"/>
  <c r="K25" i="1"/>
  <c r="J25" i="1"/>
  <c r="G25" i="1"/>
  <c r="F25" i="1"/>
  <c r="M24" i="1"/>
  <c r="L24" i="1"/>
  <c r="K24" i="1"/>
  <c r="J24" i="1"/>
  <c r="G24" i="1"/>
  <c r="F24" i="1"/>
  <c r="M23" i="1"/>
  <c r="L23" i="1"/>
  <c r="K23" i="1"/>
  <c r="J23" i="1"/>
  <c r="G23" i="1"/>
  <c r="F23" i="1"/>
  <c r="M22" i="1"/>
  <c r="L22" i="1"/>
  <c r="K22" i="1"/>
  <c r="J22" i="1"/>
  <c r="G22" i="1"/>
  <c r="F22" i="1"/>
  <c r="M21" i="1"/>
  <c r="L21" i="1"/>
  <c r="K21" i="1"/>
  <c r="J21" i="1"/>
  <c r="G21" i="1"/>
  <c r="F21" i="1"/>
  <c r="M20" i="1"/>
  <c r="L20" i="1"/>
  <c r="K20" i="1"/>
  <c r="J20" i="1"/>
  <c r="G20" i="1"/>
  <c r="F20" i="1"/>
  <c r="M19" i="1"/>
  <c r="L19" i="1"/>
  <c r="K19" i="1"/>
  <c r="J19" i="1"/>
  <c r="G19" i="1"/>
  <c r="F19" i="1"/>
  <c r="M18" i="1"/>
  <c r="L18" i="1"/>
  <c r="K18" i="1"/>
  <c r="J18" i="1"/>
  <c r="G18" i="1"/>
  <c r="F18" i="1"/>
  <c r="M17" i="1"/>
  <c r="L17" i="1"/>
  <c r="K17" i="1"/>
  <c r="J17" i="1"/>
  <c r="G17" i="1"/>
  <c r="F17" i="1"/>
  <c r="M16" i="1"/>
  <c r="L16" i="1"/>
  <c r="K16" i="1"/>
  <c r="J16" i="1"/>
  <c r="G16" i="1"/>
  <c r="F16" i="1"/>
  <c r="M15" i="1"/>
  <c r="L15" i="1"/>
  <c r="K15" i="1"/>
  <c r="J15" i="1"/>
  <c r="G15" i="1"/>
  <c r="F15" i="1"/>
  <c r="M14" i="1"/>
  <c r="L14" i="1"/>
  <c r="K14" i="1"/>
  <c r="J14" i="1"/>
  <c r="G14" i="1"/>
  <c r="F14" i="1"/>
  <c r="M13" i="1"/>
  <c r="L13" i="1"/>
  <c r="K13" i="1"/>
  <c r="J13" i="1"/>
  <c r="G13" i="1"/>
  <c r="F13" i="1"/>
  <c r="M12" i="1"/>
  <c r="L12" i="1"/>
  <c r="K12" i="1"/>
  <c r="J12" i="1"/>
  <c r="G12" i="1"/>
  <c r="F12" i="1"/>
  <c r="M11" i="1"/>
  <c r="L11" i="1"/>
  <c r="K11" i="1"/>
  <c r="J11" i="1"/>
  <c r="G11" i="1"/>
  <c r="F11" i="1"/>
  <c r="M10" i="1"/>
  <c r="L10" i="1"/>
  <c r="K10" i="1"/>
  <c r="J10" i="1"/>
  <c r="G10" i="1"/>
  <c r="F10" i="1"/>
  <c r="M9" i="1"/>
  <c r="L9" i="1"/>
  <c r="K9" i="1"/>
  <c r="J9" i="1"/>
  <c r="G9" i="1"/>
  <c r="F9" i="1"/>
  <c r="M8" i="1"/>
  <c r="L8" i="1"/>
  <c r="K8" i="1"/>
  <c r="J8" i="1"/>
  <c r="G8" i="1"/>
  <c r="F8" i="1"/>
  <c r="M7" i="1"/>
  <c r="L7" i="1"/>
  <c r="K7" i="1"/>
  <c r="J7" i="1"/>
  <c r="G7" i="1"/>
  <c r="F7" i="1"/>
  <c r="M6" i="1"/>
  <c r="L6" i="1"/>
  <c r="K6" i="1"/>
  <c r="J6" i="1"/>
  <c r="G6" i="1"/>
  <c r="F6" i="1"/>
  <c r="M5" i="1"/>
  <c r="L5" i="1"/>
  <c r="K5" i="1"/>
  <c r="J5" i="1"/>
  <c r="G5" i="1"/>
  <c r="F5" i="1"/>
  <c r="M4" i="1"/>
  <c r="L4" i="1"/>
  <c r="K4" i="1"/>
  <c r="J4" i="1"/>
  <c r="G4" i="1"/>
  <c r="F4" i="1"/>
</calcChain>
</file>

<file path=xl/sharedStrings.xml><?xml version="1.0" encoding="utf-8"?>
<sst xmlns="http://schemas.openxmlformats.org/spreadsheetml/2006/main" count="110" uniqueCount="100">
  <si>
    <t>Ano: 2023</t>
  </si>
  <si>
    <t>Parâmetro</t>
  </si>
  <si>
    <t>Zona de Abastecimento</t>
  </si>
  <si>
    <t>Cálcio
(mg/L Ca)</t>
  </si>
  <si>
    <t>Magnésio
(mg/L Mg)</t>
  </si>
  <si>
    <t>Potássio
(mg/L K)</t>
  </si>
  <si>
    <t>Dureza total
(mg/L CaCO3)</t>
  </si>
  <si>
    <t>Dureza total
(ºdH)</t>
  </si>
  <si>
    <t>Dureza total
(ºfH)</t>
  </si>
  <si>
    <t>Valores obtidos Mínimo</t>
  </si>
  <si>
    <t>Valores obtidos Máximo</t>
  </si>
  <si>
    <t>FEC_Congida</t>
  </si>
  <si>
    <t>FEC_Freixo de Espada à Cinta</t>
  </si>
  <si>
    <t>FEC_Mazouco</t>
  </si>
  <si>
    <t>MUR_Asnela</t>
  </si>
  <si>
    <t>MUR_Cadaval Mascanho</t>
  </si>
  <si>
    <t>MUR_Carva</t>
  </si>
  <si>
    <t>MUR_Cortinhas</t>
  </si>
  <si>
    <t>MUR_Fiolhoso</t>
  </si>
  <si>
    <t>MUR_Fonte_Fria1</t>
  </si>
  <si>
    <t>MUR_Fonte_Fria2</t>
  </si>
  <si>
    <t>MUR_Garraia</t>
  </si>
  <si>
    <t>MUR_Penabeice</t>
  </si>
  <si>
    <t>MUR_Sobreira</t>
  </si>
  <si>
    <t>MUR_Varges</t>
  </si>
  <si>
    <t>MUR_Vilares</t>
  </si>
  <si>
    <t>Olgas Arroio</t>
  </si>
  <si>
    <t>Pinhão</t>
  </si>
  <si>
    <t>PRG_Assureiras</t>
  </si>
  <si>
    <t>PRG_Carvalho</t>
  </si>
  <si>
    <t>PRG_Cederma</t>
  </si>
  <si>
    <t>PRG_Costa do Vale</t>
  </si>
  <si>
    <t>PRG_Covelinhas</t>
  </si>
  <si>
    <t>PRG_Ferraria</t>
  </si>
  <si>
    <t>PRG_Fontenario de Ermida</t>
  </si>
  <si>
    <t>PRG_Nostim</t>
  </si>
  <si>
    <t>PRG_Passos</t>
  </si>
  <si>
    <t>PRG_Pocico</t>
  </si>
  <si>
    <t>PRG_Quinta Mera</t>
  </si>
  <si>
    <t>PRG_Zona Central</t>
  </si>
  <si>
    <t>SBR_Fermentoes</t>
  </si>
  <si>
    <t>SBR_Gouvaes Douro</t>
  </si>
  <si>
    <t>SBR_Pacos</t>
  </si>
  <si>
    <t>SBR_Paradela de Guiaes</t>
  </si>
  <si>
    <t>SBR_Pinhao Cel</t>
  </si>
  <si>
    <t>SBR_Provesende</t>
  </si>
  <si>
    <t>SBR_S Cristovao do Douro</t>
  </si>
  <si>
    <t>SBR_S Lourenco de Ribapinhao</t>
  </si>
  <si>
    <t>SBR_Sobrados</t>
  </si>
  <si>
    <t>SBR_Souto Maior 1</t>
  </si>
  <si>
    <t>SBR_Souto Maior 2</t>
  </si>
  <si>
    <t>SBR_Vilarinho de S. Romao</t>
  </si>
  <si>
    <t>SMP_Barreiro</t>
  </si>
  <si>
    <t>SMP_Carvalhais</t>
  </si>
  <si>
    <t>SMP_Fornelos</t>
  </si>
  <si>
    <t>SMP_Justos</t>
  </si>
  <si>
    <t>SMP_Povoa da Serra</t>
  </si>
  <si>
    <t>SMP_Sete Bicas</t>
  </si>
  <si>
    <t>SMP_Soutelo</t>
  </si>
  <si>
    <t>Sôrdo</t>
  </si>
  <si>
    <t>TMC_Açoreira</t>
  </si>
  <si>
    <t>TMC_Carvicais Nogueirinha</t>
  </si>
  <si>
    <t>TMC_Felgueiras</t>
  </si>
  <si>
    <t>TMC_Ferrominas</t>
  </si>
  <si>
    <t>TMC_Horta da Vilariça</t>
  </si>
  <si>
    <t>TMC_Junqueira</t>
  </si>
  <si>
    <t>TMC_Larinho Carvalhal</t>
  </si>
  <si>
    <t>TMC_Lugar da Estrada</t>
  </si>
  <si>
    <t>TMC_Macieirinha Pereiras</t>
  </si>
  <si>
    <t>TMC_Martim Tirado</t>
  </si>
  <si>
    <t>TMC_Nozelos</t>
  </si>
  <si>
    <t>TMC_Palameiro</t>
  </si>
  <si>
    <t>TMC_Qta das Peladinhas</t>
  </si>
  <si>
    <t>TMC_Qta do Corisco</t>
  </si>
  <si>
    <t>TMC_Salgueiral</t>
  </si>
  <si>
    <t>TMC_Sequeiros</t>
  </si>
  <si>
    <t>TMC_Vale Ferreiros</t>
  </si>
  <si>
    <t>VRL_Aveçãozinho</t>
  </si>
  <si>
    <t>VRL_Benagouro</t>
  </si>
  <si>
    <t>VRL_Campeã</t>
  </si>
  <si>
    <t>VRL_Cidade</t>
  </si>
  <si>
    <t>VRL_Coêdo</t>
  </si>
  <si>
    <t>VRL_Covelo</t>
  </si>
  <si>
    <t>VRL_Cravelas</t>
  </si>
  <si>
    <t>VRL_Dornelas</t>
  </si>
  <si>
    <t>VRL_Escariz</t>
  </si>
  <si>
    <t>VRL_Fontanário de Arnal (Reservatório)</t>
  </si>
  <si>
    <t>VRL_Lamas de Olo</t>
  </si>
  <si>
    <t>VRL_Mascoselo</t>
  </si>
  <si>
    <t>VRL_Muas</t>
  </si>
  <si>
    <t>VRL_Outeiro</t>
  </si>
  <si>
    <t>VRL_Paredes</t>
  </si>
  <si>
    <t>VRL_Relva</t>
  </si>
  <si>
    <t>VRL_S. Miguel da Pena</t>
  </si>
  <si>
    <t>VRL_Samardã</t>
  </si>
  <si>
    <t>VRL_Seixo</t>
  </si>
  <si>
    <t>VRL_Só Alvão</t>
  </si>
  <si>
    <t>VRL_Testeira</t>
  </si>
  <si>
    <t>VRL_Vila Cova</t>
  </si>
  <si>
    <t>VRL_Vilarinho da Samardã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</si>
</sst>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>
    <font>
      <sz val="11"/>
      <color theme="1"/>
      <name val="Calibri"/>
      <family val="2"/>
      <scheme val="minor"/>
    </font>
    <font>
      <b/>
      <sz val="11"/>
      <color theme="0"/>
      <name val="Liberation Serif"/>
      <family val="1"/>
    </font>
    <font>
      <sz val="10"/>
      <color theme="1"/>
      <name val="Liberation Serif"/>
      <family val="1"/>
    </font>
    <font>
      <b/>
      <sz val="10"/>
      <color theme="0"/>
      <name val="Liberation Serif"/>
      <family val="1"/>
    </font>
    <font>
      <sz val="11"/>
      <color theme="1"/>
      <name val="Liberation Serif"/>
      <family val="1"/>
    </font>
    <font>
      <b/>
      <sz val="10"/>
      <color theme="1"/>
      <name val="Liberation Serif"/>
      <family val="1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7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2" fillId="0" borderId="0" xfId="0" applyFont="1"/>
    <xf numFmtId="0" fontId="4" fillId="0" borderId="0" xfId="0" applyFont="1"/>
    <xf numFmtId="0" fontId="5" fillId="3" borderId="1" xfId="0" applyFont="1" applyFill="1" applyBorder="1" applyAlignment="1">
      <alignment vertical="center" wrapText="1"/>
    </xf>
    <xf numFmtId="164" fontId="5" fillId="3" borderId="4" xfId="0" applyNumberFormat="1" applyFont="1" applyFill="1" applyBorder="1" applyAlignment="1">
      <alignment vertical="center" wrapText="1"/>
    </xf>
    <xf numFmtId="164" fontId="5" fillId="3" borderId="5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horizontal="left"/>
    </xf>
    <xf numFmtId="164" fontId="2" fillId="0" borderId="4" xfId="0" applyNumberFormat="1" applyFont="1" applyBorder="1" applyAlignment="1">
      <alignment horizontal="center"/>
    </xf>
    <xf numFmtId="164" fontId="2" fillId="0" borderId="4" xfId="0" applyNumberFormat="1" applyFont="1" applyBorder="1"/>
    <xf numFmtId="164" fontId="2" fillId="0" borderId="5" xfId="0" applyNumberFormat="1" applyFont="1" applyBorder="1"/>
    <xf numFmtId="0" fontId="2" fillId="3" borderId="1" xfId="0" applyFont="1" applyFill="1" applyBorder="1" applyAlignment="1">
      <alignment horizontal="left"/>
    </xf>
    <xf numFmtId="164" fontId="2" fillId="3" borderId="4" xfId="0" applyNumberFormat="1" applyFont="1" applyFill="1" applyBorder="1" applyAlignment="1">
      <alignment horizontal="center"/>
    </xf>
    <xf numFmtId="164" fontId="2" fillId="3" borderId="4" xfId="0" applyNumberFormat="1" applyFont="1" applyFill="1" applyBorder="1"/>
    <xf numFmtId="164" fontId="2" fillId="3" borderId="5" xfId="0" applyNumberFormat="1" applyFont="1" applyFill="1" applyBorder="1"/>
    <xf numFmtId="0" fontId="2" fillId="3" borderId="6" xfId="0" applyFont="1" applyFill="1" applyBorder="1" applyAlignment="1">
      <alignment horizontal="left"/>
    </xf>
    <xf numFmtId="164" fontId="2" fillId="3" borderId="2" xfId="0" applyNumberFormat="1" applyFont="1" applyFill="1" applyBorder="1" applyAlignment="1">
      <alignment horizontal="center"/>
    </xf>
    <xf numFmtId="164" fontId="2" fillId="3" borderId="2" xfId="0" applyNumberFormat="1" applyFont="1" applyFill="1" applyBorder="1"/>
    <xf numFmtId="164" fontId="2" fillId="3" borderId="3" xfId="0" applyNumberFormat="1" applyFont="1" applyFill="1" applyBorder="1"/>
    <xf numFmtId="164" fontId="2" fillId="0" borderId="0" xfId="0" applyNumberFormat="1" applyFont="1"/>
    <xf numFmtId="164" fontId="1" fillId="2" borderId="2" xfId="0" applyNumberFormat="1" applyFont="1" applyFill="1" applyBorder="1" applyAlignment="1">
      <alignment horizontal="center" vertical="top" wrapText="1"/>
    </xf>
    <xf numFmtId="164" fontId="1" fillId="2" borderId="3" xfId="0" applyNumberFormat="1" applyFont="1" applyFill="1" applyBorder="1" applyAlignment="1">
      <alignment horizontal="center" vertical="top" wrapText="1"/>
    </xf>
    <xf numFmtId="164" fontId="3" fillId="2" borderId="2" xfId="0" applyNumberFormat="1" applyFont="1" applyFill="1" applyBorder="1" applyAlignment="1">
      <alignment horizontal="center" vertical="top" wrapText="1"/>
    </xf>
    <xf numFmtId="164" fontId="3" fillId="2" borderId="2" xfId="0" applyNumberFormat="1" applyFont="1" applyFill="1" applyBorder="1" applyAlignment="1">
      <alignment horizontal="center" vertical="top"/>
    </xf>
    <xf numFmtId="164" fontId="3" fillId="2" borderId="3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92.168.10.15\AdIN\UGOI\ACQAAAR\06%20Comunicacao%20para%20o%20exterior\p&#225;gina\n&#186;%208%20art&#186;%2032%20Ca,%20Dureza,%20Mg,%20K.xlsx" TargetMode="External"/><Relationship Id="rId1" Type="http://schemas.openxmlformats.org/officeDocument/2006/relationships/externalLinkPath" Target="/UGOI/ACQAAAR/06%20Comunicacao%20para%20o%20exterior/p&#225;gina/n&#186;%208%20art&#186;%2032%20Ca,%20Dureza,%20Mg,%20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º 8 do artº 32 2024"/>
      <sheetName val="P2023"/>
      <sheetName val="2023"/>
      <sheetName val="2024"/>
      <sheetName val="BD_ResultadosLab"/>
    </sheetNames>
    <sheetDataSet>
      <sheetData sheetId="0"/>
      <sheetData sheetId="1">
        <row r="7">
          <cell r="A7" t="str">
            <v>FEC_Congida</v>
          </cell>
          <cell r="O7">
            <v>3.3</v>
          </cell>
          <cell r="P7">
            <v>3.3</v>
          </cell>
        </row>
        <row r="8">
          <cell r="A8" t="str">
            <v>FEC_Freixo de Espada à Cinta</v>
          </cell>
          <cell r="O8">
            <v>2.5</v>
          </cell>
          <cell r="P8">
            <v>2.5</v>
          </cell>
        </row>
        <row r="9">
          <cell r="A9" t="str">
            <v>FEC_Mazouco</v>
          </cell>
          <cell r="O9">
            <v>2.5</v>
          </cell>
          <cell r="P9">
            <v>2.5</v>
          </cell>
        </row>
        <row r="10">
          <cell r="A10" t="str">
            <v>MUR_Asnela</v>
          </cell>
          <cell r="O10">
            <v>2.5</v>
          </cell>
          <cell r="P10">
            <v>2.5</v>
          </cell>
        </row>
        <row r="11">
          <cell r="A11" t="str">
            <v>MUR_Cadaval Mascanho</v>
          </cell>
          <cell r="O11">
            <v>2.5</v>
          </cell>
          <cell r="P11">
            <v>2.5</v>
          </cell>
        </row>
        <row r="12">
          <cell r="A12" t="str">
            <v>MUR_Carva</v>
          </cell>
          <cell r="O12">
            <v>2.5</v>
          </cell>
          <cell r="P12">
            <v>2.5</v>
          </cell>
        </row>
        <row r="13">
          <cell r="A13" t="str">
            <v>MUR_Cortinhas</v>
          </cell>
          <cell r="O13">
            <v>2.5</v>
          </cell>
          <cell r="P13">
            <v>2.5</v>
          </cell>
        </row>
        <row r="14">
          <cell r="A14" t="str">
            <v>MUR_Fiolhoso</v>
          </cell>
          <cell r="O14">
            <v>2.5</v>
          </cell>
          <cell r="P14">
            <v>2.5</v>
          </cell>
        </row>
        <row r="15">
          <cell r="A15" t="str">
            <v>MUR_Fonte_Fria1</v>
          </cell>
          <cell r="O15">
            <v>2.5</v>
          </cell>
          <cell r="P15">
            <v>2.5</v>
          </cell>
        </row>
        <row r="16">
          <cell r="A16" t="str">
            <v>MUR_Fonte_Fria2</v>
          </cell>
          <cell r="O16">
            <v>2.5</v>
          </cell>
          <cell r="P16">
            <v>2.5</v>
          </cell>
        </row>
        <row r="17">
          <cell r="A17" t="str">
            <v>MUR_Garraia</v>
          </cell>
          <cell r="O17">
            <v>2.5</v>
          </cell>
          <cell r="P17">
            <v>2.5</v>
          </cell>
        </row>
        <row r="18">
          <cell r="A18" t="str">
            <v>MUR_Penabeice</v>
          </cell>
          <cell r="O18">
            <v>2.5</v>
          </cell>
          <cell r="P18">
            <v>2.5</v>
          </cell>
        </row>
        <row r="19">
          <cell r="A19" t="str">
            <v>MUR_Sobreira</v>
          </cell>
          <cell r="O19">
            <v>2.5</v>
          </cell>
          <cell r="P19">
            <v>2.5</v>
          </cell>
        </row>
        <row r="20">
          <cell r="A20" t="str">
            <v>MUR_Varges</v>
          </cell>
          <cell r="O20">
            <v>2.5</v>
          </cell>
          <cell r="P20">
            <v>2.5</v>
          </cell>
        </row>
        <row r="21">
          <cell r="A21" t="str">
            <v>MUR_Vilares</v>
          </cell>
          <cell r="O21">
            <v>2.5</v>
          </cell>
          <cell r="P21">
            <v>2.5</v>
          </cell>
        </row>
        <row r="22">
          <cell r="A22" t="str">
            <v>Olgas Arroio</v>
          </cell>
          <cell r="O22">
            <v>2.5</v>
          </cell>
          <cell r="P22">
            <v>2.5</v>
          </cell>
        </row>
        <row r="23">
          <cell r="A23" t="str">
            <v>Pinhão</v>
          </cell>
          <cell r="O23">
            <v>2.5</v>
          </cell>
          <cell r="P23">
            <v>2.5</v>
          </cell>
        </row>
        <row r="24">
          <cell r="A24" t="str">
            <v>PRG_Assureiras</v>
          </cell>
          <cell r="O24">
            <v>2.5</v>
          </cell>
          <cell r="P24">
            <v>2.5</v>
          </cell>
        </row>
        <row r="25">
          <cell r="A25" t="str">
            <v>PRG_Carvalho</v>
          </cell>
          <cell r="O25">
            <v>2.5</v>
          </cell>
          <cell r="P25">
            <v>2.5</v>
          </cell>
        </row>
        <row r="26">
          <cell r="A26" t="str">
            <v>PRG_Cederma</v>
          </cell>
          <cell r="O26">
            <v>2.5</v>
          </cell>
          <cell r="P26">
            <v>2.5</v>
          </cell>
        </row>
        <row r="27">
          <cell r="A27" t="str">
            <v>PRG_Costa do Vale</v>
          </cell>
          <cell r="O27">
            <v>2.5</v>
          </cell>
          <cell r="P27">
            <v>2.5</v>
          </cell>
        </row>
        <row r="28">
          <cell r="A28" t="str">
            <v>PRG_Covelinhas</v>
          </cell>
          <cell r="O28">
            <v>2.5</v>
          </cell>
          <cell r="P28">
            <v>2.5</v>
          </cell>
        </row>
        <row r="29">
          <cell r="A29" t="str">
            <v>PRG_Ferraria</v>
          </cell>
          <cell r="O29">
            <v>2.5</v>
          </cell>
          <cell r="P29">
            <v>2.5</v>
          </cell>
        </row>
        <row r="30">
          <cell r="A30" t="str">
            <v>PRG_Fontenario de Ermida</v>
          </cell>
          <cell r="O30">
            <v>2.5</v>
          </cell>
          <cell r="P30">
            <v>2.5</v>
          </cell>
        </row>
        <row r="31">
          <cell r="A31" t="str">
            <v>PRG_Nostim</v>
          </cell>
          <cell r="O31">
            <v>2.5</v>
          </cell>
          <cell r="P31">
            <v>2.5</v>
          </cell>
        </row>
        <row r="32">
          <cell r="A32" t="str">
            <v>PRG_Passos</v>
          </cell>
          <cell r="O32">
            <v>2.5</v>
          </cell>
          <cell r="P32">
            <v>2.5</v>
          </cell>
        </row>
        <row r="33">
          <cell r="A33" t="str">
            <v>PRG_Pocico</v>
          </cell>
          <cell r="O33">
            <v>2.5</v>
          </cell>
          <cell r="P33">
            <v>2.5</v>
          </cell>
        </row>
        <row r="34">
          <cell r="A34" t="str">
            <v>PRG_Quinta Mera</v>
          </cell>
          <cell r="O34">
            <v>2.5</v>
          </cell>
          <cell r="P34">
            <v>2.5</v>
          </cell>
        </row>
        <row r="35">
          <cell r="A35" t="str">
            <v>PRG_Zona Central</v>
          </cell>
          <cell r="O35">
            <v>2500</v>
          </cell>
          <cell r="P35">
            <v>2500</v>
          </cell>
        </row>
        <row r="36">
          <cell r="A36" t="str">
            <v>SBR_Fermentoes</v>
          </cell>
          <cell r="O36">
            <v>2.5</v>
          </cell>
          <cell r="P36">
            <v>2.5</v>
          </cell>
        </row>
        <row r="37">
          <cell r="A37" t="str">
            <v>SBR_Gouvaes Douro</v>
          </cell>
        </row>
        <row r="38">
          <cell r="A38" t="str">
            <v>SBR_Pacos</v>
          </cell>
          <cell r="O38">
            <v>2.5</v>
          </cell>
          <cell r="P38">
            <v>2.5</v>
          </cell>
        </row>
        <row r="39">
          <cell r="A39" t="str">
            <v>SBR_Paradela de Guiaes</v>
          </cell>
        </row>
        <row r="40">
          <cell r="A40" t="str">
            <v>SBR_Pinhao Cel</v>
          </cell>
          <cell r="O40">
            <v>2.5</v>
          </cell>
          <cell r="P40">
            <v>2.5</v>
          </cell>
        </row>
        <row r="41">
          <cell r="A41" t="str">
            <v>SBR_Provesende</v>
          </cell>
        </row>
        <row r="42">
          <cell r="A42" t="str">
            <v>SBR_S Cristovao do Douro</v>
          </cell>
        </row>
        <row r="43">
          <cell r="A43" t="str">
            <v>SBR_S Lourenco de Ribapinhao</v>
          </cell>
          <cell r="O43">
            <v>2.5</v>
          </cell>
          <cell r="P43">
            <v>2.5</v>
          </cell>
        </row>
        <row r="44">
          <cell r="A44" t="str">
            <v>SBR_Sobrados</v>
          </cell>
        </row>
        <row r="45">
          <cell r="A45" t="str">
            <v>SBR_Souto Maior 1</v>
          </cell>
          <cell r="O45">
            <v>2.5</v>
          </cell>
          <cell r="P45">
            <v>2.5</v>
          </cell>
        </row>
        <row r="46">
          <cell r="A46" t="str">
            <v>SBR_Souto Maior 2</v>
          </cell>
          <cell r="O46">
            <v>2.5</v>
          </cell>
          <cell r="P46">
            <v>2.5</v>
          </cell>
        </row>
        <row r="47">
          <cell r="A47" t="str">
            <v>SBR_Vilarinho de S. Romao</v>
          </cell>
        </row>
        <row r="48">
          <cell r="A48" t="str">
            <v>SMP_Barreiro</v>
          </cell>
          <cell r="O48">
            <v>2.5</v>
          </cell>
          <cell r="P48">
            <v>2.5</v>
          </cell>
        </row>
        <row r="49">
          <cell r="A49" t="str">
            <v>SMP_Carvalhais</v>
          </cell>
          <cell r="O49">
            <v>2.5</v>
          </cell>
          <cell r="P49">
            <v>2.5</v>
          </cell>
        </row>
        <row r="50">
          <cell r="A50" t="str">
            <v>SMP_Fornelos</v>
          </cell>
          <cell r="O50">
            <v>2.5</v>
          </cell>
          <cell r="P50">
            <v>2.5</v>
          </cell>
        </row>
        <row r="51">
          <cell r="A51" t="str">
            <v>SMP_Justos</v>
          </cell>
          <cell r="O51">
            <v>2.5</v>
          </cell>
          <cell r="P51">
            <v>2.5</v>
          </cell>
        </row>
        <row r="52">
          <cell r="A52" t="str">
            <v>SMP_Povoa da Serra</v>
          </cell>
          <cell r="O52">
            <v>2500</v>
          </cell>
          <cell r="P52">
            <v>2500</v>
          </cell>
        </row>
        <row r="53">
          <cell r="A53" t="str">
            <v>SMP_Sete Bicas</v>
          </cell>
          <cell r="O53">
            <v>2500</v>
          </cell>
          <cell r="P53">
            <v>2500</v>
          </cell>
        </row>
        <row r="54">
          <cell r="A54" t="str">
            <v>SMP_Soutelo</v>
          </cell>
          <cell r="O54">
            <v>2.5</v>
          </cell>
          <cell r="P54">
            <v>2.5</v>
          </cell>
        </row>
        <row r="55">
          <cell r="A55" t="str">
            <v>Sôrdo</v>
          </cell>
          <cell r="O55">
            <v>0.86399999999999999</v>
          </cell>
          <cell r="P55">
            <v>0.86399999999999999</v>
          </cell>
        </row>
        <row r="56">
          <cell r="A56" t="str">
            <v>TMC_Açoreira</v>
          </cell>
          <cell r="O56">
            <v>0.71</v>
          </cell>
          <cell r="P56">
            <v>2.5</v>
          </cell>
        </row>
        <row r="57">
          <cell r="A57" t="str">
            <v>TMC_Carvicais Nogueirinha</v>
          </cell>
          <cell r="O57">
            <v>2.5</v>
          </cell>
          <cell r="P57">
            <v>2.5</v>
          </cell>
        </row>
        <row r="58">
          <cell r="A58" t="str">
            <v>TMC_Felgueiras</v>
          </cell>
          <cell r="O58">
            <v>2.5</v>
          </cell>
          <cell r="P58">
            <v>2.5</v>
          </cell>
        </row>
        <row r="59">
          <cell r="A59" t="str">
            <v>TMC_Ferrominas</v>
          </cell>
          <cell r="O59">
            <v>2.5</v>
          </cell>
          <cell r="P59">
            <v>2.5</v>
          </cell>
        </row>
        <row r="60">
          <cell r="A60" t="str">
            <v>TMC_Horta da Vilariça</v>
          </cell>
        </row>
        <row r="61">
          <cell r="A61" t="str">
            <v>TMC_Junqueira</v>
          </cell>
        </row>
        <row r="62">
          <cell r="A62" t="str">
            <v>TMC_Larinho Carvalhal</v>
          </cell>
          <cell r="O62">
            <v>2.5</v>
          </cell>
          <cell r="P62">
            <v>2.5</v>
          </cell>
        </row>
        <row r="63">
          <cell r="A63" t="str">
            <v>TMC_Lugar da Estrada</v>
          </cell>
          <cell r="O63">
            <v>2.9</v>
          </cell>
          <cell r="P63">
            <v>2.9</v>
          </cell>
        </row>
        <row r="64">
          <cell r="A64" t="str">
            <v>TMC_Macieirinha Pereiras</v>
          </cell>
          <cell r="O64">
            <v>2.9</v>
          </cell>
          <cell r="P64">
            <v>2.9</v>
          </cell>
        </row>
        <row r="65">
          <cell r="A65" t="str">
            <v>TMC_Martim Tirado</v>
          </cell>
          <cell r="O65">
            <v>2.5</v>
          </cell>
          <cell r="P65">
            <v>2.5</v>
          </cell>
        </row>
        <row r="66">
          <cell r="A66" t="str">
            <v>TMC_Nozelos</v>
          </cell>
          <cell r="O66">
            <v>2.5</v>
          </cell>
          <cell r="P66">
            <v>2.5</v>
          </cell>
        </row>
        <row r="67">
          <cell r="A67" t="str">
            <v>TMC_Palameiro</v>
          </cell>
          <cell r="O67">
            <v>0.71</v>
          </cell>
          <cell r="P67">
            <v>2.5</v>
          </cell>
        </row>
        <row r="68">
          <cell r="A68" t="str">
            <v>TMC_Qta das Peladinhas</v>
          </cell>
          <cell r="O68">
            <v>2.5</v>
          </cell>
          <cell r="P68">
            <v>2.5</v>
          </cell>
        </row>
        <row r="69">
          <cell r="A69" t="str">
            <v>TMC_Qta do Corisco</v>
          </cell>
          <cell r="O69">
            <v>2.5</v>
          </cell>
          <cell r="P69">
            <v>2.5</v>
          </cell>
        </row>
        <row r="70">
          <cell r="A70" t="str">
            <v>TMC_Salgueiral</v>
          </cell>
          <cell r="O70">
            <v>2.5</v>
          </cell>
          <cell r="P70">
            <v>2.5</v>
          </cell>
        </row>
        <row r="71">
          <cell r="A71" t="str">
            <v>TMC_Sequeiros</v>
          </cell>
          <cell r="O71">
            <v>0.71</v>
          </cell>
          <cell r="P71">
            <v>2.5</v>
          </cell>
        </row>
        <row r="72">
          <cell r="A72" t="str">
            <v>TMC_Vale Ferreiros</v>
          </cell>
        </row>
        <row r="73">
          <cell r="A73" t="str">
            <v>VRL_Aveçãozinho</v>
          </cell>
        </row>
        <row r="74">
          <cell r="A74" t="str">
            <v>VRL_Benagouro</v>
          </cell>
          <cell r="O74">
            <v>2.5</v>
          </cell>
          <cell r="P74">
            <v>2.5</v>
          </cell>
        </row>
        <row r="75">
          <cell r="A75" t="str">
            <v>VRL_Campeã</v>
          </cell>
        </row>
        <row r="76">
          <cell r="A76" t="str">
            <v>VRL_Cidade</v>
          </cell>
        </row>
        <row r="77">
          <cell r="A77" t="str">
            <v>VRL_Coêdo</v>
          </cell>
        </row>
        <row r="78">
          <cell r="A78" t="str">
            <v>VRL_Covelo</v>
          </cell>
          <cell r="O78">
            <v>2.5</v>
          </cell>
          <cell r="P78">
            <v>2.5</v>
          </cell>
        </row>
        <row r="79">
          <cell r="A79" t="str">
            <v>VRL_Cravelas</v>
          </cell>
          <cell r="O79">
            <v>2.5</v>
          </cell>
          <cell r="P79">
            <v>2.5</v>
          </cell>
        </row>
        <row r="80">
          <cell r="A80" t="str">
            <v>VRL_Dornelas</v>
          </cell>
        </row>
        <row r="81">
          <cell r="A81" t="str">
            <v>VRL_Escariz</v>
          </cell>
        </row>
        <row r="82">
          <cell r="A82" t="str">
            <v>VRL_Fontanário de Arnal (Reservatório)</v>
          </cell>
          <cell r="O82">
            <v>2.5</v>
          </cell>
          <cell r="P82">
            <v>2.5</v>
          </cell>
        </row>
        <row r="83">
          <cell r="A83" t="str">
            <v>VRL_Lamas de Olo</v>
          </cell>
          <cell r="O83">
            <v>2.5</v>
          </cell>
          <cell r="P83">
            <v>2.5</v>
          </cell>
        </row>
        <row r="84">
          <cell r="A84" t="str">
            <v>VRL_Mascoselo</v>
          </cell>
          <cell r="O84">
            <v>2.5</v>
          </cell>
          <cell r="P84">
            <v>2.5</v>
          </cell>
        </row>
        <row r="85">
          <cell r="A85" t="str">
            <v>VRL_Minas do Alvão</v>
          </cell>
          <cell r="O85">
            <v>2.5</v>
          </cell>
          <cell r="P85">
            <v>2.5</v>
          </cell>
        </row>
        <row r="86">
          <cell r="A86" t="str">
            <v>VRL_Muas</v>
          </cell>
          <cell r="O86">
            <v>2.5</v>
          </cell>
          <cell r="P86">
            <v>2.5</v>
          </cell>
        </row>
        <row r="87">
          <cell r="A87" t="str">
            <v>VRL_Outeiro</v>
          </cell>
          <cell r="O87">
            <v>2.5</v>
          </cell>
          <cell r="P87">
            <v>2.5</v>
          </cell>
        </row>
        <row r="88">
          <cell r="A88" t="str">
            <v>VRL_Paredes</v>
          </cell>
          <cell r="O88">
            <v>2.5</v>
          </cell>
          <cell r="P88">
            <v>2.5</v>
          </cell>
        </row>
        <row r="89">
          <cell r="A89" t="str">
            <v>VRL_Relva</v>
          </cell>
          <cell r="O89">
            <v>2.5</v>
          </cell>
          <cell r="P89">
            <v>2.5</v>
          </cell>
        </row>
        <row r="90">
          <cell r="A90" t="str">
            <v>VRL_S. Miguel da Pena</v>
          </cell>
          <cell r="O90">
            <v>2.5</v>
          </cell>
          <cell r="P90">
            <v>2.5</v>
          </cell>
        </row>
        <row r="91">
          <cell r="A91" t="str">
            <v>VRL_S. Miguel da Pena AN</v>
          </cell>
        </row>
        <row r="92">
          <cell r="A92" t="str">
            <v>VRL_Samardã</v>
          </cell>
        </row>
        <row r="93">
          <cell r="A93" t="str">
            <v>VRL_Seixo</v>
          </cell>
        </row>
        <row r="94">
          <cell r="A94" t="str">
            <v>VRL_Só Alvão</v>
          </cell>
          <cell r="O94">
            <v>2.5</v>
          </cell>
          <cell r="P94">
            <v>2.5</v>
          </cell>
        </row>
        <row r="95">
          <cell r="A95" t="str">
            <v>VRL_Testeira</v>
          </cell>
          <cell r="O95">
            <v>2.5</v>
          </cell>
          <cell r="P95">
            <v>2.5</v>
          </cell>
        </row>
        <row r="96">
          <cell r="A96" t="str">
            <v>VRL_Vila Cova</v>
          </cell>
          <cell r="O96">
            <v>2.5</v>
          </cell>
          <cell r="P96">
            <v>2.5</v>
          </cell>
        </row>
        <row r="97">
          <cell r="A97" t="str">
            <v>VRL_Vilarinho da Samardã</v>
          </cell>
          <cell r="O97">
            <v>2.5</v>
          </cell>
          <cell r="P97">
            <v>2.5</v>
          </cell>
        </row>
        <row r="98">
          <cell r="A98" t="str">
            <v>Total Geral</v>
          </cell>
          <cell r="O98">
            <v>0.71</v>
          </cell>
          <cell r="P98">
            <v>2500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219F8-D7A7-4FBB-A71A-3E0A71EF85C9}">
  <dimension ref="A1:M92"/>
  <sheetViews>
    <sheetView tabSelected="1" zoomScaleNormal="100" workbookViewId="0">
      <selection activeCell="Q7" sqref="Q7"/>
    </sheetView>
  </sheetViews>
  <sheetFormatPr defaultRowHeight="12.75"/>
  <cols>
    <col min="1" max="1" width="33.28515625" style="2" customWidth="1"/>
    <col min="2" max="13" width="8.7109375" style="19" customWidth="1"/>
    <col min="14" max="16384" width="9.140625" style="2"/>
  </cols>
  <sheetData>
    <row r="1" spans="1:13" ht="14.25" customHeight="1">
      <c r="A1" s="1" t="s">
        <v>0</v>
      </c>
      <c r="B1" s="20" t="s">
        <v>1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13" s="3" customFormat="1" ht="30" customHeight="1">
      <c r="A2" s="1" t="s">
        <v>2</v>
      </c>
      <c r="B2" s="22" t="s">
        <v>3</v>
      </c>
      <c r="C2" s="23"/>
      <c r="D2" s="22" t="s">
        <v>4</v>
      </c>
      <c r="E2" s="23"/>
      <c r="F2" s="22" t="s">
        <v>5</v>
      </c>
      <c r="G2" s="23"/>
      <c r="H2" s="22" t="s">
        <v>6</v>
      </c>
      <c r="I2" s="23"/>
      <c r="J2" s="22" t="s">
        <v>7</v>
      </c>
      <c r="K2" s="23"/>
      <c r="L2" s="22" t="s">
        <v>8</v>
      </c>
      <c r="M2" s="24"/>
    </row>
    <row r="3" spans="1:13" ht="38.25">
      <c r="A3" s="4"/>
      <c r="B3" s="5" t="s">
        <v>9</v>
      </c>
      <c r="C3" s="5" t="s">
        <v>10</v>
      </c>
      <c r="D3" s="5" t="s">
        <v>9</v>
      </c>
      <c r="E3" s="5" t="s">
        <v>10</v>
      </c>
      <c r="F3" s="5" t="s">
        <v>9</v>
      </c>
      <c r="G3" s="5" t="s">
        <v>10</v>
      </c>
      <c r="H3" s="5" t="s">
        <v>9</v>
      </c>
      <c r="I3" s="5" t="s">
        <v>10</v>
      </c>
      <c r="J3" s="5" t="s">
        <v>9</v>
      </c>
      <c r="K3" s="5" t="s">
        <v>10</v>
      </c>
      <c r="L3" s="5" t="s">
        <v>9</v>
      </c>
      <c r="M3" s="6" t="s">
        <v>10</v>
      </c>
    </row>
    <row r="4" spans="1:13">
      <c r="A4" s="7" t="s">
        <v>11</v>
      </c>
      <c r="B4" s="8">
        <v>21</v>
      </c>
      <c r="C4" s="8">
        <v>21</v>
      </c>
      <c r="D4" s="8">
        <v>10.6</v>
      </c>
      <c r="E4" s="8">
        <v>10.6</v>
      </c>
      <c r="F4" s="8">
        <f>_xlfn.XLOOKUP(A4,[1]P2023!A7:A97,[1]P2023!O7:O97)</f>
        <v>3.3</v>
      </c>
      <c r="G4" s="8">
        <f>_xlfn.XLOOKUP(A4,[1]P2023!A7:A97,[1]P2023!P7:P97)</f>
        <v>3.3</v>
      </c>
      <c r="H4" s="9">
        <v>96</v>
      </c>
      <c r="I4" s="9">
        <v>96</v>
      </c>
      <c r="J4" s="9">
        <f>H4/17.848</f>
        <v>5.3787539220080687</v>
      </c>
      <c r="K4" s="9">
        <f>I4/17.848</f>
        <v>5.3787539220080687</v>
      </c>
      <c r="L4" s="9">
        <f>H4/10</f>
        <v>9.6</v>
      </c>
      <c r="M4" s="10">
        <f>I4/10</f>
        <v>9.6</v>
      </c>
    </row>
    <row r="5" spans="1:13">
      <c r="A5" s="11" t="s">
        <v>12</v>
      </c>
      <c r="B5" s="12">
        <v>8.8000000000000007</v>
      </c>
      <c r="C5" s="12">
        <v>8.8000000000000007</v>
      </c>
      <c r="D5" s="12">
        <v>5.2</v>
      </c>
      <c r="E5" s="12">
        <v>5.2</v>
      </c>
      <c r="F5" s="12">
        <f>_xlfn.XLOOKUP(A5,[1]P2023!A8:A98,[1]P2023!O8:O98)</f>
        <v>2.5</v>
      </c>
      <c r="G5" s="12">
        <f>_xlfn.XLOOKUP(A5,[1]P2023!A8:A98,[1]P2023!P8:P98)</f>
        <v>2.5</v>
      </c>
      <c r="H5" s="13">
        <v>44</v>
      </c>
      <c r="I5" s="13">
        <v>44</v>
      </c>
      <c r="J5" s="13">
        <f t="shared" ref="J5:K20" si="0">H5/17.848</f>
        <v>2.465262214253698</v>
      </c>
      <c r="K5" s="13">
        <f t="shared" si="0"/>
        <v>2.465262214253698</v>
      </c>
      <c r="L5" s="13">
        <f t="shared" ref="L5:M68" si="1">H5/10</f>
        <v>4.4000000000000004</v>
      </c>
      <c r="M5" s="14">
        <f t="shared" si="1"/>
        <v>4.4000000000000004</v>
      </c>
    </row>
    <row r="6" spans="1:13">
      <c r="A6" s="7" t="s">
        <v>13</v>
      </c>
      <c r="B6" s="8">
        <v>10</v>
      </c>
      <c r="C6" s="8">
        <v>10</v>
      </c>
      <c r="D6" s="8">
        <v>2.1</v>
      </c>
      <c r="E6" s="8">
        <v>2.1</v>
      </c>
      <c r="F6" s="8">
        <f>_xlfn.XLOOKUP(A6,[1]P2023!A9:A99,[1]P2023!O9:O99)</f>
        <v>2.5</v>
      </c>
      <c r="G6" s="8">
        <f>_xlfn.XLOOKUP(A6,[1]P2023!A9:A99,[1]P2023!P9:P99)</f>
        <v>2.5</v>
      </c>
      <c r="H6" s="9">
        <v>35</v>
      </c>
      <c r="I6" s="9">
        <v>35</v>
      </c>
      <c r="J6" s="9">
        <f t="shared" si="0"/>
        <v>1.9610040340654415</v>
      </c>
      <c r="K6" s="9">
        <f t="shared" si="0"/>
        <v>1.9610040340654415</v>
      </c>
      <c r="L6" s="9">
        <f t="shared" si="1"/>
        <v>3.5</v>
      </c>
      <c r="M6" s="10">
        <f t="shared" si="1"/>
        <v>3.5</v>
      </c>
    </row>
    <row r="7" spans="1:13">
      <c r="A7" s="11" t="s">
        <v>14</v>
      </c>
      <c r="B7" s="12">
        <v>1.1000000000000001</v>
      </c>
      <c r="C7" s="12">
        <v>1.1000000000000001</v>
      </c>
      <c r="D7" s="12">
        <v>0.2</v>
      </c>
      <c r="E7" s="12">
        <v>0.2</v>
      </c>
      <c r="F7" s="12">
        <f>_xlfn.XLOOKUP(A7,[1]P2023!A10:A100,[1]P2023!O10:O100)</f>
        <v>2.5</v>
      </c>
      <c r="G7" s="12">
        <f>_xlfn.XLOOKUP(A7,[1]P2023!A10:A100,[1]P2023!P10:P100)</f>
        <v>2.5</v>
      </c>
      <c r="H7" s="13">
        <v>3.7</v>
      </c>
      <c r="I7" s="13">
        <v>3.7</v>
      </c>
      <c r="J7" s="13">
        <f t="shared" si="0"/>
        <v>0.20730614074406098</v>
      </c>
      <c r="K7" s="13">
        <f t="shared" si="0"/>
        <v>0.20730614074406098</v>
      </c>
      <c r="L7" s="13">
        <f t="shared" si="1"/>
        <v>0.37</v>
      </c>
      <c r="M7" s="14">
        <f t="shared" si="1"/>
        <v>0.37</v>
      </c>
    </row>
    <row r="8" spans="1:13">
      <c r="A8" s="7" t="s">
        <v>15</v>
      </c>
      <c r="B8" s="8">
        <v>7.9</v>
      </c>
      <c r="C8" s="8">
        <v>7.9</v>
      </c>
      <c r="D8" s="8">
        <v>1.54</v>
      </c>
      <c r="E8" s="8">
        <v>1.54</v>
      </c>
      <c r="F8" s="8">
        <f>_xlfn.XLOOKUP(A8,[1]P2023!A11:A101,[1]P2023!O11:O101)</f>
        <v>2.5</v>
      </c>
      <c r="G8" s="8">
        <f>_xlfn.XLOOKUP(A8,[1]P2023!A11:A101,[1]P2023!P11:P101)</f>
        <v>2.5</v>
      </c>
      <c r="H8" s="9">
        <v>26.1</v>
      </c>
      <c r="I8" s="9">
        <v>26.1</v>
      </c>
      <c r="J8" s="9">
        <f t="shared" si="0"/>
        <v>1.4623487225459437</v>
      </c>
      <c r="K8" s="9">
        <f t="shared" si="0"/>
        <v>1.4623487225459437</v>
      </c>
      <c r="L8" s="9">
        <f t="shared" si="1"/>
        <v>2.6100000000000003</v>
      </c>
      <c r="M8" s="10">
        <f t="shared" si="1"/>
        <v>2.6100000000000003</v>
      </c>
    </row>
    <row r="9" spans="1:13">
      <c r="A9" s="11" t="s">
        <v>16</v>
      </c>
      <c r="B9" s="12">
        <v>1</v>
      </c>
      <c r="C9" s="12">
        <v>1</v>
      </c>
      <c r="D9" s="12">
        <v>0.3</v>
      </c>
      <c r="E9" s="12">
        <v>0.3</v>
      </c>
      <c r="F9" s="12">
        <f>_xlfn.XLOOKUP(A9,[1]P2023!A12:A102,[1]P2023!O12:O102)</f>
        <v>2.5</v>
      </c>
      <c r="G9" s="12">
        <f>_xlfn.XLOOKUP(A9,[1]P2023!A12:A102,[1]P2023!P12:P102)</f>
        <v>2.5</v>
      </c>
      <c r="H9" s="13">
        <v>3.6</v>
      </c>
      <c r="I9" s="13">
        <v>3.6</v>
      </c>
      <c r="J9" s="13">
        <f t="shared" si="0"/>
        <v>0.20170327207530256</v>
      </c>
      <c r="K9" s="13">
        <f t="shared" si="0"/>
        <v>0.20170327207530256</v>
      </c>
      <c r="L9" s="13">
        <f t="shared" si="1"/>
        <v>0.36</v>
      </c>
      <c r="M9" s="14">
        <f t="shared" si="1"/>
        <v>0.36</v>
      </c>
    </row>
    <row r="10" spans="1:13">
      <c r="A10" s="7" t="s">
        <v>17</v>
      </c>
      <c r="B10" s="8">
        <v>1.7</v>
      </c>
      <c r="C10" s="8">
        <v>1.7</v>
      </c>
      <c r="D10" s="8">
        <v>0.19</v>
      </c>
      <c r="E10" s="8">
        <v>0.19</v>
      </c>
      <c r="F10" s="8">
        <f>_xlfn.XLOOKUP(A10,[1]P2023!A13:A103,[1]P2023!O13:O103)</f>
        <v>2.5</v>
      </c>
      <c r="G10" s="8">
        <f>_xlfn.XLOOKUP(A10,[1]P2023!A13:A103,[1]P2023!P13:P103)</f>
        <v>2.5</v>
      </c>
      <c r="H10" s="9">
        <v>4.9000000000000004</v>
      </c>
      <c r="I10" s="9">
        <v>4.9000000000000004</v>
      </c>
      <c r="J10" s="9">
        <f t="shared" si="0"/>
        <v>0.27454056476916183</v>
      </c>
      <c r="K10" s="9">
        <f t="shared" si="0"/>
        <v>0.27454056476916183</v>
      </c>
      <c r="L10" s="9">
        <f t="shared" si="1"/>
        <v>0.49000000000000005</v>
      </c>
      <c r="M10" s="10">
        <f t="shared" si="1"/>
        <v>0.49000000000000005</v>
      </c>
    </row>
    <row r="11" spans="1:13">
      <c r="A11" s="11" t="s">
        <v>18</v>
      </c>
      <c r="B11" s="12">
        <v>1</v>
      </c>
      <c r="C11" s="12">
        <v>1</v>
      </c>
      <c r="D11" s="12">
        <v>0.23</v>
      </c>
      <c r="E11" s="12">
        <v>0.23</v>
      </c>
      <c r="F11" s="12">
        <f>_xlfn.XLOOKUP(A11,[1]P2023!A14:A104,[1]P2023!O14:O104)</f>
        <v>2.5</v>
      </c>
      <c r="G11" s="12">
        <f>_xlfn.XLOOKUP(A11,[1]P2023!A14:A104,[1]P2023!P14:P104)</f>
        <v>2.5</v>
      </c>
      <c r="H11" s="13">
        <v>3.1</v>
      </c>
      <c r="I11" s="13">
        <v>3.1</v>
      </c>
      <c r="J11" s="13">
        <f t="shared" si="0"/>
        <v>0.17368892873151054</v>
      </c>
      <c r="K11" s="13">
        <f t="shared" si="0"/>
        <v>0.17368892873151054</v>
      </c>
      <c r="L11" s="13">
        <f t="shared" si="1"/>
        <v>0.31</v>
      </c>
      <c r="M11" s="14">
        <f t="shared" si="1"/>
        <v>0.31</v>
      </c>
    </row>
    <row r="12" spans="1:13">
      <c r="A12" s="7" t="s">
        <v>19</v>
      </c>
      <c r="B12" s="8">
        <v>3.5</v>
      </c>
      <c r="C12" s="8">
        <v>3.5</v>
      </c>
      <c r="D12" s="8">
        <v>1.22</v>
      </c>
      <c r="E12" s="8">
        <v>1.22</v>
      </c>
      <c r="F12" s="8">
        <f>_xlfn.XLOOKUP(A12,[1]P2023!A15:A105,[1]P2023!O15:O105)</f>
        <v>2.5</v>
      </c>
      <c r="G12" s="8">
        <f>_xlfn.XLOOKUP(A12,[1]P2023!A15:A105,[1]P2023!P15:P105)</f>
        <v>2.5</v>
      </c>
      <c r="H12" s="9">
        <v>50.5</v>
      </c>
      <c r="I12" s="9">
        <v>50.5</v>
      </c>
      <c r="J12" s="9">
        <f t="shared" si="0"/>
        <v>2.8294486777229944</v>
      </c>
      <c r="K12" s="9">
        <f t="shared" si="0"/>
        <v>2.8294486777229944</v>
      </c>
      <c r="L12" s="9">
        <f t="shared" si="1"/>
        <v>5.05</v>
      </c>
      <c r="M12" s="10">
        <f t="shared" si="1"/>
        <v>5.05</v>
      </c>
    </row>
    <row r="13" spans="1:13">
      <c r="A13" s="11" t="s">
        <v>20</v>
      </c>
      <c r="B13" s="12">
        <v>1</v>
      </c>
      <c r="C13" s="12">
        <v>1</v>
      </c>
      <c r="D13" s="12">
        <v>0.18</v>
      </c>
      <c r="E13" s="12">
        <v>0.18</v>
      </c>
      <c r="F13" s="12">
        <f>_xlfn.XLOOKUP(A13,[1]P2023!A16:A106,[1]P2023!O16:O106)</f>
        <v>2.5</v>
      </c>
      <c r="G13" s="12">
        <f>_xlfn.XLOOKUP(A13,[1]P2023!A16:A106,[1]P2023!P16:P106)</f>
        <v>2.5</v>
      </c>
      <c r="H13" s="13">
        <v>3.4</v>
      </c>
      <c r="I13" s="13">
        <v>3.4</v>
      </c>
      <c r="J13" s="13">
        <f t="shared" si="0"/>
        <v>0.19049753473778575</v>
      </c>
      <c r="K13" s="13">
        <f t="shared" si="0"/>
        <v>0.19049753473778575</v>
      </c>
      <c r="L13" s="13">
        <f t="shared" si="1"/>
        <v>0.33999999999999997</v>
      </c>
      <c r="M13" s="14">
        <f t="shared" si="1"/>
        <v>0.33999999999999997</v>
      </c>
    </row>
    <row r="14" spans="1:13">
      <c r="A14" s="7" t="s">
        <v>21</v>
      </c>
      <c r="B14" s="8">
        <v>7.6</v>
      </c>
      <c r="C14" s="8">
        <v>7.6</v>
      </c>
      <c r="D14" s="8">
        <v>0.5</v>
      </c>
      <c r="E14" s="8">
        <v>0.5</v>
      </c>
      <c r="F14" s="8">
        <f>_xlfn.XLOOKUP(A14,[1]P2023!A17:A107,[1]P2023!O17:O107)</f>
        <v>2.5</v>
      </c>
      <c r="G14" s="8">
        <f>_xlfn.XLOOKUP(A14,[1]P2023!A17:A107,[1]P2023!P17:P107)</f>
        <v>2.5</v>
      </c>
      <c r="H14" s="9">
        <v>32.200000000000003</v>
      </c>
      <c r="I14" s="9">
        <v>32.200000000000003</v>
      </c>
      <c r="J14" s="9">
        <f t="shared" si="0"/>
        <v>1.8041237113402064</v>
      </c>
      <c r="K14" s="9">
        <f t="shared" si="0"/>
        <v>1.8041237113402064</v>
      </c>
      <c r="L14" s="9">
        <f t="shared" si="1"/>
        <v>3.22</v>
      </c>
      <c r="M14" s="10">
        <f t="shared" si="1"/>
        <v>3.22</v>
      </c>
    </row>
    <row r="15" spans="1:13">
      <c r="A15" s="11" t="s">
        <v>22</v>
      </c>
      <c r="B15" s="12">
        <v>1.6</v>
      </c>
      <c r="C15" s="12">
        <v>1.6</v>
      </c>
      <c r="D15" s="12">
        <v>2.6</v>
      </c>
      <c r="E15" s="12">
        <v>2.6</v>
      </c>
      <c r="F15" s="12">
        <f>_xlfn.XLOOKUP(A15,[1]P2023!A18:A108,[1]P2023!O18:O108)</f>
        <v>2.5</v>
      </c>
      <c r="G15" s="12">
        <f>_xlfn.XLOOKUP(A15,[1]P2023!A18:A108,[1]P2023!P18:P108)</f>
        <v>2.5</v>
      </c>
      <c r="H15" s="13">
        <v>10.199999999999999</v>
      </c>
      <c r="I15" s="13">
        <v>10.199999999999999</v>
      </c>
      <c r="J15" s="13">
        <f t="shared" si="0"/>
        <v>0.57149260421335724</v>
      </c>
      <c r="K15" s="13">
        <f t="shared" si="0"/>
        <v>0.57149260421335724</v>
      </c>
      <c r="L15" s="13">
        <f t="shared" si="1"/>
        <v>1.02</v>
      </c>
      <c r="M15" s="14">
        <f t="shared" si="1"/>
        <v>1.02</v>
      </c>
    </row>
    <row r="16" spans="1:13">
      <c r="A16" s="7" t="s">
        <v>23</v>
      </c>
      <c r="B16" s="8">
        <v>16.399999999999999</v>
      </c>
      <c r="C16" s="8">
        <v>16.399999999999999</v>
      </c>
      <c r="D16" s="8">
        <v>6</v>
      </c>
      <c r="E16" s="8">
        <v>6</v>
      </c>
      <c r="F16" s="8">
        <f>_xlfn.XLOOKUP(A16,[1]P2023!A19:A109,[1]P2023!O19:O109)</f>
        <v>2.5</v>
      </c>
      <c r="G16" s="8">
        <f>_xlfn.XLOOKUP(A16,[1]P2023!A19:A109,[1]P2023!P19:P109)</f>
        <v>2.5</v>
      </c>
      <c r="H16" s="9">
        <v>66.5</v>
      </c>
      <c r="I16" s="9">
        <v>66.5</v>
      </c>
      <c r="J16" s="9">
        <f t="shared" si="0"/>
        <v>3.725907664724339</v>
      </c>
      <c r="K16" s="9">
        <f t="shared" si="0"/>
        <v>3.725907664724339</v>
      </c>
      <c r="L16" s="9">
        <f t="shared" si="1"/>
        <v>6.65</v>
      </c>
      <c r="M16" s="10">
        <f t="shared" si="1"/>
        <v>6.65</v>
      </c>
    </row>
    <row r="17" spans="1:13">
      <c r="A17" s="11" t="s">
        <v>24</v>
      </c>
      <c r="B17" s="12">
        <v>2</v>
      </c>
      <c r="C17" s="12">
        <v>2</v>
      </c>
      <c r="D17" s="12">
        <v>2.6</v>
      </c>
      <c r="E17" s="12">
        <v>2.6</v>
      </c>
      <c r="F17" s="12">
        <f>_xlfn.XLOOKUP(A17,[1]P2023!A20:A110,[1]P2023!O20:O110)</f>
        <v>2.5</v>
      </c>
      <c r="G17" s="12">
        <f>_xlfn.XLOOKUP(A17,[1]P2023!A20:A110,[1]P2023!P20:P110)</f>
        <v>2.5</v>
      </c>
      <c r="H17" s="13">
        <v>10.199999999999999</v>
      </c>
      <c r="I17" s="13">
        <v>10.199999999999999</v>
      </c>
      <c r="J17" s="13">
        <f t="shared" si="0"/>
        <v>0.57149260421335724</v>
      </c>
      <c r="K17" s="13">
        <f t="shared" si="0"/>
        <v>0.57149260421335724</v>
      </c>
      <c r="L17" s="13">
        <f t="shared" si="1"/>
        <v>1.02</v>
      </c>
      <c r="M17" s="14">
        <f t="shared" si="1"/>
        <v>1.02</v>
      </c>
    </row>
    <row r="18" spans="1:13">
      <c r="A18" s="7" t="s">
        <v>25</v>
      </c>
      <c r="B18" s="8">
        <v>1</v>
      </c>
      <c r="C18" s="8">
        <v>1</v>
      </c>
      <c r="D18" s="8">
        <v>0.14000000000000001</v>
      </c>
      <c r="E18" s="8">
        <v>0.14000000000000001</v>
      </c>
      <c r="F18" s="8">
        <f>_xlfn.XLOOKUP(A18,[1]P2023!A21:A111,[1]P2023!O21:O111)</f>
        <v>2.5</v>
      </c>
      <c r="G18" s="8">
        <f>_xlfn.XLOOKUP(A18,[1]P2023!A21:A111,[1]P2023!P21:P111)</f>
        <v>2.5</v>
      </c>
      <c r="H18" s="9">
        <v>3</v>
      </c>
      <c r="I18" s="9">
        <v>3</v>
      </c>
      <c r="J18" s="9">
        <f t="shared" si="0"/>
        <v>0.16808606006275215</v>
      </c>
      <c r="K18" s="9">
        <f t="shared" si="0"/>
        <v>0.16808606006275215</v>
      </c>
      <c r="L18" s="9">
        <f t="shared" si="1"/>
        <v>0.3</v>
      </c>
      <c r="M18" s="10">
        <f t="shared" si="1"/>
        <v>0.3</v>
      </c>
    </row>
    <row r="19" spans="1:13">
      <c r="A19" s="11" t="s">
        <v>26</v>
      </c>
      <c r="B19" s="12">
        <v>10</v>
      </c>
      <c r="C19" s="12">
        <v>11</v>
      </c>
      <c r="D19" s="12">
        <v>3.7</v>
      </c>
      <c r="E19" s="12">
        <v>5.5</v>
      </c>
      <c r="F19" s="12">
        <f>_xlfn.XLOOKUP(A19,[1]P2023!A22:A112,[1]P2023!O22:O112)</f>
        <v>2.5</v>
      </c>
      <c r="G19" s="12">
        <f>_xlfn.XLOOKUP(A19,[1]P2023!A22:A112,[1]P2023!P22:P112)</f>
        <v>2.5</v>
      </c>
      <c r="H19" s="13">
        <v>42</v>
      </c>
      <c r="I19" s="13">
        <v>49</v>
      </c>
      <c r="J19" s="13">
        <f t="shared" si="0"/>
        <v>2.3532048408785298</v>
      </c>
      <c r="K19" s="13">
        <f t="shared" si="0"/>
        <v>2.7454056476916184</v>
      </c>
      <c r="L19" s="13">
        <f t="shared" si="1"/>
        <v>4.2</v>
      </c>
      <c r="M19" s="14">
        <f t="shared" si="1"/>
        <v>4.9000000000000004</v>
      </c>
    </row>
    <row r="20" spans="1:13">
      <c r="A20" s="7" t="s">
        <v>27</v>
      </c>
      <c r="B20" s="8">
        <v>10</v>
      </c>
      <c r="C20" s="8">
        <v>20</v>
      </c>
      <c r="D20" s="8">
        <v>2</v>
      </c>
      <c r="E20" s="8">
        <v>2</v>
      </c>
      <c r="F20" s="8">
        <f>_xlfn.XLOOKUP(A20,[1]P2023!A23:A113,[1]P2023!O23:O113)</f>
        <v>2.5</v>
      </c>
      <c r="G20" s="8">
        <f>_xlfn.XLOOKUP(A20,[1]P2023!A23:A113,[1]P2023!P23:P113)</f>
        <v>2.5</v>
      </c>
      <c r="H20" s="9">
        <v>27</v>
      </c>
      <c r="I20" s="9">
        <v>56</v>
      </c>
      <c r="J20" s="9">
        <f t="shared" si="0"/>
        <v>1.5127745405647692</v>
      </c>
      <c r="K20" s="9">
        <f t="shared" si="0"/>
        <v>3.1376064545047067</v>
      </c>
      <c r="L20" s="9">
        <f t="shared" si="1"/>
        <v>2.7</v>
      </c>
      <c r="M20" s="10">
        <f t="shared" si="1"/>
        <v>5.6</v>
      </c>
    </row>
    <row r="21" spans="1:13">
      <c r="A21" s="11" t="s">
        <v>28</v>
      </c>
      <c r="B21" s="12">
        <v>30.8</v>
      </c>
      <c r="C21" s="12">
        <v>30.8</v>
      </c>
      <c r="D21" s="12">
        <v>4.8</v>
      </c>
      <c r="E21" s="12">
        <v>4.8</v>
      </c>
      <c r="F21" s="12">
        <f>_xlfn.XLOOKUP(A21,[1]P2023!A24:A114,[1]P2023!O24:O114)</f>
        <v>2.5</v>
      </c>
      <c r="G21" s="12">
        <f>_xlfn.XLOOKUP(A21,[1]P2023!A24:A114,[1]P2023!P24:P114)</f>
        <v>2.5</v>
      </c>
      <c r="H21" s="13">
        <v>72.8</v>
      </c>
      <c r="I21" s="13">
        <v>72.8</v>
      </c>
      <c r="J21" s="13">
        <f t="shared" ref="J21:K84" si="2">H21/17.848</f>
        <v>4.0788883908561182</v>
      </c>
      <c r="K21" s="13">
        <f t="shared" si="2"/>
        <v>4.0788883908561182</v>
      </c>
      <c r="L21" s="13">
        <f t="shared" si="1"/>
        <v>7.2799999999999994</v>
      </c>
      <c r="M21" s="14">
        <f t="shared" si="1"/>
        <v>7.2799999999999994</v>
      </c>
    </row>
    <row r="22" spans="1:13">
      <c r="A22" s="7" t="s">
        <v>29</v>
      </c>
      <c r="B22" s="8">
        <v>7.8</v>
      </c>
      <c r="C22" s="8">
        <v>7.8</v>
      </c>
      <c r="D22" s="8">
        <v>0.93</v>
      </c>
      <c r="E22" s="8">
        <v>0.93</v>
      </c>
      <c r="F22" s="8">
        <f>_xlfn.XLOOKUP(A22,[1]P2023!A25:A115,[1]P2023!O25:O115)</f>
        <v>2.5</v>
      </c>
      <c r="G22" s="8">
        <f>_xlfn.XLOOKUP(A22,[1]P2023!A25:A115,[1]P2023!P25:P115)</f>
        <v>2.5</v>
      </c>
      <c r="H22" s="9">
        <v>77</v>
      </c>
      <c r="I22" s="9">
        <v>77</v>
      </c>
      <c r="J22" s="9">
        <f t="shared" si="2"/>
        <v>4.3142088749439713</v>
      </c>
      <c r="K22" s="9">
        <f t="shared" si="2"/>
        <v>4.3142088749439713</v>
      </c>
      <c r="L22" s="9">
        <f t="shared" si="1"/>
        <v>7.7</v>
      </c>
      <c r="M22" s="10">
        <f t="shared" si="1"/>
        <v>7.7</v>
      </c>
    </row>
    <row r="23" spans="1:13">
      <c r="A23" s="11" t="s">
        <v>30</v>
      </c>
      <c r="B23" s="12">
        <v>6.5</v>
      </c>
      <c r="C23" s="12">
        <v>6.5</v>
      </c>
      <c r="D23" s="12">
        <v>1</v>
      </c>
      <c r="E23" s="12">
        <v>1</v>
      </c>
      <c r="F23" s="12">
        <f>_xlfn.XLOOKUP(A23,[1]P2023!A26:A116,[1]P2023!O26:O116)</f>
        <v>2.5</v>
      </c>
      <c r="G23" s="12">
        <f>_xlfn.XLOOKUP(A23,[1]P2023!A26:A116,[1]P2023!P26:P116)</f>
        <v>2.5</v>
      </c>
      <c r="H23" s="13">
        <v>20.100000000000001</v>
      </c>
      <c r="I23" s="13">
        <v>20.100000000000001</v>
      </c>
      <c r="J23" s="13">
        <f t="shared" si="2"/>
        <v>1.1261766024204394</v>
      </c>
      <c r="K23" s="13">
        <f t="shared" si="2"/>
        <v>1.1261766024204394</v>
      </c>
      <c r="L23" s="13">
        <f t="shared" si="1"/>
        <v>2.0100000000000002</v>
      </c>
      <c r="M23" s="14">
        <f t="shared" si="1"/>
        <v>2.0100000000000002</v>
      </c>
    </row>
    <row r="24" spans="1:13">
      <c r="A24" s="7" t="s">
        <v>31</v>
      </c>
      <c r="B24" s="8">
        <v>38.700000000000003</v>
      </c>
      <c r="C24" s="8">
        <v>38.700000000000003</v>
      </c>
      <c r="D24" s="8">
        <v>11</v>
      </c>
      <c r="E24" s="8">
        <v>11</v>
      </c>
      <c r="F24" s="8">
        <f>_xlfn.XLOOKUP(A24,[1]P2023!A27:A117,[1]P2023!O27:O117)</f>
        <v>2.5</v>
      </c>
      <c r="G24" s="8">
        <f>_xlfn.XLOOKUP(A24,[1]P2023!A27:A117,[1]P2023!P27:P117)</f>
        <v>2.5</v>
      </c>
      <c r="H24" s="9">
        <v>142</v>
      </c>
      <c r="I24" s="9">
        <v>142</v>
      </c>
      <c r="J24" s="9">
        <f t="shared" si="2"/>
        <v>7.9560735096369344</v>
      </c>
      <c r="K24" s="9">
        <f t="shared" si="2"/>
        <v>7.9560735096369344</v>
      </c>
      <c r="L24" s="9">
        <f t="shared" si="1"/>
        <v>14.2</v>
      </c>
      <c r="M24" s="10">
        <f t="shared" si="1"/>
        <v>14.2</v>
      </c>
    </row>
    <row r="25" spans="1:13">
      <c r="A25" s="11" t="s">
        <v>32</v>
      </c>
      <c r="B25" s="12">
        <v>2.5</v>
      </c>
      <c r="C25" s="12">
        <v>2.5</v>
      </c>
      <c r="D25" s="12">
        <v>0.25</v>
      </c>
      <c r="E25" s="12">
        <v>0.25</v>
      </c>
      <c r="F25" s="12">
        <f>_xlfn.XLOOKUP(A25,[1]P2023!A28:A118,[1]P2023!O28:O118)</f>
        <v>2.5</v>
      </c>
      <c r="G25" s="12">
        <f>_xlfn.XLOOKUP(A25,[1]P2023!A28:A118,[1]P2023!P28:P118)</f>
        <v>2.5</v>
      </c>
      <c r="H25" s="13">
        <v>3</v>
      </c>
      <c r="I25" s="13">
        <v>3</v>
      </c>
      <c r="J25" s="13">
        <f t="shared" si="2"/>
        <v>0.16808606006275215</v>
      </c>
      <c r="K25" s="13">
        <f t="shared" si="2"/>
        <v>0.16808606006275215</v>
      </c>
      <c r="L25" s="13">
        <f t="shared" si="1"/>
        <v>0.3</v>
      </c>
      <c r="M25" s="14">
        <f t="shared" si="1"/>
        <v>0.3</v>
      </c>
    </row>
    <row r="26" spans="1:13">
      <c r="A26" s="7" t="s">
        <v>33</v>
      </c>
      <c r="B26" s="8">
        <v>3.69</v>
      </c>
      <c r="C26" s="8">
        <v>3.69</v>
      </c>
      <c r="D26" s="8">
        <v>1.7</v>
      </c>
      <c r="E26" s="8">
        <v>1.7</v>
      </c>
      <c r="F26" s="8">
        <f>_xlfn.XLOOKUP(A26,[1]P2023!A29:A119,[1]P2023!O29:O119)</f>
        <v>2.5</v>
      </c>
      <c r="G26" s="8">
        <f>_xlfn.XLOOKUP(A26,[1]P2023!A29:A119,[1]P2023!P29:P119)</f>
        <v>2.5</v>
      </c>
      <c r="H26" s="9">
        <v>27.2</v>
      </c>
      <c r="I26" s="9">
        <v>27.2</v>
      </c>
      <c r="J26" s="9">
        <f t="shared" si="2"/>
        <v>1.523980277902286</v>
      </c>
      <c r="K26" s="9">
        <f t="shared" si="2"/>
        <v>1.523980277902286</v>
      </c>
      <c r="L26" s="9">
        <f t="shared" si="1"/>
        <v>2.7199999999999998</v>
      </c>
      <c r="M26" s="10">
        <f t="shared" si="1"/>
        <v>2.7199999999999998</v>
      </c>
    </row>
    <row r="27" spans="1:13">
      <c r="A27" s="11" t="s">
        <v>34</v>
      </c>
      <c r="B27" s="12">
        <v>1.9</v>
      </c>
      <c r="C27" s="12">
        <v>1.9</v>
      </c>
      <c r="D27" s="12">
        <v>0.9</v>
      </c>
      <c r="E27" s="12">
        <v>0.9</v>
      </c>
      <c r="F27" s="12">
        <f>_xlfn.XLOOKUP(A27,[1]P2023!A30:A120,[1]P2023!O30:O120)</f>
        <v>2.5</v>
      </c>
      <c r="G27" s="12">
        <f>_xlfn.XLOOKUP(A27,[1]P2023!A30:A120,[1]P2023!P30:P120)</f>
        <v>2.5</v>
      </c>
      <c r="H27" s="13">
        <v>8.1999999999999993</v>
      </c>
      <c r="I27" s="13">
        <v>8.1999999999999993</v>
      </c>
      <c r="J27" s="13">
        <f t="shared" si="2"/>
        <v>0.45943523083818916</v>
      </c>
      <c r="K27" s="13">
        <f t="shared" si="2"/>
        <v>0.45943523083818916</v>
      </c>
      <c r="L27" s="13">
        <f t="shared" si="1"/>
        <v>0.82</v>
      </c>
      <c r="M27" s="14">
        <f t="shared" si="1"/>
        <v>0.82</v>
      </c>
    </row>
    <row r="28" spans="1:13">
      <c r="A28" s="7" t="s">
        <v>35</v>
      </c>
      <c r="B28" s="8">
        <v>9.1999999999999993</v>
      </c>
      <c r="C28" s="8">
        <v>9.1999999999999993</v>
      </c>
      <c r="D28" s="8">
        <v>0.94</v>
      </c>
      <c r="E28" s="8">
        <v>0.94</v>
      </c>
      <c r="F28" s="8">
        <f>_xlfn.XLOOKUP(A28,[1]P2023!A31:A121,[1]P2023!O31:O121)</f>
        <v>2.5</v>
      </c>
      <c r="G28" s="8">
        <f>_xlfn.XLOOKUP(A28,[1]P2023!A31:A121,[1]P2023!P31:P121)</f>
        <v>2.5</v>
      </c>
      <c r="H28" s="9">
        <v>72.8</v>
      </c>
      <c r="I28" s="9">
        <v>72.8</v>
      </c>
      <c r="J28" s="9">
        <f t="shared" si="2"/>
        <v>4.0788883908561182</v>
      </c>
      <c r="K28" s="9">
        <f t="shared" si="2"/>
        <v>4.0788883908561182</v>
      </c>
      <c r="L28" s="9">
        <f t="shared" si="1"/>
        <v>7.2799999999999994</v>
      </c>
      <c r="M28" s="10">
        <f t="shared" si="1"/>
        <v>7.2799999999999994</v>
      </c>
    </row>
    <row r="29" spans="1:13">
      <c r="A29" s="11" t="s">
        <v>36</v>
      </c>
      <c r="B29" s="12">
        <v>8.8000000000000007</v>
      </c>
      <c r="C29" s="12">
        <v>8.8000000000000007</v>
      </c>
      <c r="D29" s="12">
        <v>0.83</v>
      </c>
      <c r="E29" s="12">
        <v>0.83</v>
      </c>
      <c r="F29" s="12">
        <f>_xlfn.XLOOKUP(A29,[1]P2023!A32:A122,[1]P2023!O32:O122)</f>
        <v>2.5</v>
      </c>
      <c r="G29" s="12">
        <f>_xlfn.XLOOKUP(A29,[1]P2023!A32:A122,[1]P2023!P32:P122)</f>
        <v>2.5</v>
      </c>
      <c r="H29" s="13">
        <v>71.8</v>
      </c>
      <c r="I29" s="13">
        <v>71.8</v>
      </c>
      <c r="J29" s="13">
        <f t="shared" si="2"/>
        <v>4.0228597041685346</v>
      </c>
      <c r="K29" s="13">
        <f t="shared" si="2"/>
        <v>4.0228597041685346</v>
      </c>
      <c r="L29" s="13">
        <f t="shared" si="1"/>
        <v>7.18</v>
      </c>
      <c r="M29" s="14">
        <f t="shared" si="1"/>
        <v>7.18</v>
      </c>
    </row>
    <row r="30" spans="1:13">
      <c r="A30" s="7" t="s">
        <v>37</v>
      </c>
      <c r="B30" s="8">
        <v>5.7</v>
      </c>
      <c r="C30" s="8">
        <v>5.7</v>
      </c>
      <c r="D30" s="8">
        <v>1.39</v>
      </c>
      <c r="E30" s="8">
        <v>1.39</v>
      </c>
      <c r="F30" s="8">
        <f>_xlfn.XLOOKUP(A30,[1]P2023!A33:A123,[1]P2023!O33:O123)</f>
        <v>2.5</v>
      </c>
      <c r="G30" s="8">
        <f>_xlfn.XLOOKUP(A30,[1]P2023!A33:A123,[1]P2023!P33:P123)</f>
        <v>2.5</v>
      </c>
      <c r="H30" s="9">
        <v>19.899999999999999</v>
      </c>
      <c r="I30" s="9">
        <v>19.899999999999999</v>
      </c>
      <c r="J30" s="9">
        <f t="shared" si="2"/>
        <v>1.1149708650829224</v>
      </c>
      <c r="K30" s="9">
        <f t="shared" si="2"/>
        <v>1.1149708650829224</v>
      </c>
      <c r="L30" s="9">
        <f t="shared" si="1"/>
        <v>1.9899999999999998</v>
      </c>
      <c r="M30" s="10">
        <f t="shared" si="1"/>
        <v>1.9899999999999998</v>
      </c>
    </row>
    <row r="31" spans="1:13">
      <c r="A31" s="11" t="s">
        <v>38</v>
      </c>
      <c r="B31" s="12">
        <v>5.7</v>
      </c>
      <c r="C31" s="12">
        <v>5.7</v>
      </c>
      <c r="D31" s="12">
        <v>1.39</v>
      </c>
      <c r="E31" s="12">
        <v>1.39</v>
      </c>
      <c r="F31" s="12">
        <f>_xlfn.XLOOKUP(A31,[1]P2023!A34:A124,[1]P2023!O34:O124)</f>
        <v>2.5</v>
      </c>
      <c r="G31" s="12">
        <f>_xlfn.XLOOKUP(A31,[1]P2023!A34:A124,[1]P2023!P34:P124)</f>
        <v>2.5</v>
      </c>
      <c r="H31" s="13">
        <v>19.7</v>
      </c>
      <c r="I31" s="13">
        <v>19.7</v>
      </c>
      <c r="J31" s="13">
        <f t="shared" si="2"/>
        <v>1.1037651277454057</v>
      </c>
      <c r="K31" s="13">
        <f t="shared" si="2"/>
        <v>1.1037651277454057</v>
      </c>
      <c r="L31" s="13">
        <f t="shared" si="1"/>
        <v>1.97</v>
      </c>
      <c r="M31" s="14">
        <f t="shared" si="1"/>
        <v>1.97</v>
      </c>
    </row>
    <row r="32" spans="1:13">
      <c r="A32" s="7" t="s">
        <v>39</v>
      </c>
      <c r="B32" s="8">
        <v>8.6999999999999993</v>
      </c>
      <c r="C32" s="8">
        <v>9.5</v>
      </c>
      <c r="D32" s="8">
        <v>1.1299999999999999</v>
      </c>
      <c r="E32" s="8">
        <v>1.66</v>
      </c>
      <c r="F32" s="8">
        <v>2.5</v>
      </c>
      <c r="G32" s="8">
        <v>2.5</v>
      </c>
      <c r="H32" s="9">
        <v>17</v>
      </c>
      <c r="I32" s="9">
        <v>28.9</v>
      </c>
      <c r="J32" s="9">
        <f t="shared" si="2"/>
        <v>0.95248767368892884</v>
      </c>
      <c r="K32" s="9">
        <f t="shared" si="2"/>
        <v>1.6192290452711788</v>
      </c>
      <c r="L32" s="9">
        <f t="shared" si="1"/>
        <v>1.7</v>
      </c>
      <c r="M32" s="10">
        <f t="shared" si="1"/>
        <v>2.8899999999999997</v>
      </c>
    </row>
    <row r="33" spans="1:13">
      <c r="A33" s="11" t="s">
        <v>40</v>
      </c>
      <c r="B33" s="12">
        <v>9</v>
      </c>
      <c r="C33" s="12">
        <v>9</v>
      </c>
      <c r="D33" s="12">
        <v>3.3</v>
      </c>
      <c r="E33" s="12">
        <v>3.3</v>
      </c>
      <c r="F33" s="12">
        <f>_xlfn.XLOOKUP(A33,[1]P2023!A36:A126,[1]P2023!O36:O126)</f>
        <v>2.5</v>
      </c>
      <c r="G33" s="12">
        <f>_xlfn.XLOOKUP(A33,[1]P2023!A36:A126,[1]P2023!P36:P126)</f>
        <v>2.5</v>
      </c>
      <c r="H33" s="13">
        <v>36</v>
      </c>
      <c r="I33" s="13">
        <v>36</v>
      </c>
      <c r="J33" s="13">
        <f t="shared" si="2"/>
        <v>2.0170327207530256</v>
      </c>
      <c r="K33" s="13">
        <f t="shared" si="2"/>
        <v>2.0170327207530256</v>
      </c>
      <c r="L33" s="13">
        <f t="shared" si="1"/>
        <v>3.6</v>
      </c>
      <c r="M33" s="14">
        <f t="shared" si="1"/>
        <v>3.6</v>
      </c>
    </row>
    <row r="34" spans="1:13">
      <c r="A34" s="7" t="s">
        <v>41</v>
      </c>
      <c r="B34" s="8">
        <v>11</v>
      </c>
      <c r="C34" s="8">
        <v>11</v>
      </c>
      <c r="D34" s="8">
        <v>6.1</v>
      </c>
      <c r="E34" s="8">
        <v>6.1</v>
      </c>
      <c r="F34" s="8"/>
      <c r="G34" s="8"/>
      <c r="H34" s="9">
        <v>52</v>
      </c>
      <c r="I34" s="9">
        <v>52</v>
      </c>
      <c r="J34" s="9">
        <f t="shared" si="2"/>
        <v>2.9134917077543703</v>
      </c>
      <c r="K34" s="9">
        <f t="shared" si="2"/>
        <v>2.9134917077543703</v>
      </c>
      <c r="L34" s="9">
        <f t="shared" si="1"/>
        <v>5.2</v>
      </c>
      <c r="M34" s="10">
        <f t="shared" si="1"/>
        <v>5.2</v>
      </c>
    </row>
    <row r="35" spans="1:13">
      <c r="A35" s="11" t="s">
        <v>42</v>
      </c>
      <c r="B35" s="12">
        <v>7.7</v>
      </c>
      <c r="C35" s="12">
        <v>7.7</v>
      </c>
      <c r="D35" s="12">
        <v>2.4</v>
      </c>
      <c r="E35" s="12">
        <v>2.4</v>
      </c>
      <c r="F35" s="12">
        <f>_xlfn.XLOOKUP(A35,[1]P2023!A38:A128,[1]P2023!O38:O128)</f>
        <v>2.5</v>
      </c>
      <c r="G35" s="12">
        <f>_xlfn.XLOOKUP(A35,[1]P2023!A38:A128,[1]P2023!P38:P128)</f>
        <v>2.5</v>
      </c>
      <c r="H35" s="13">
        <v>29</v>
      </c>
      <c r="I35" s="13">
        <v>29</v>
      </c>
      <c r="J35" s="13">
        <f t="shared" si="2"/>
        <v>1.6248319139399374</v>
      </c>
      <c r="K35" s="13">
        <f t="shared" si="2"/>
        <v>1.6248319139399374</v>
      </c>
      <c r="L35" s="13">
        <f t="shared" si="1"/>
        <v>2.9</v>
      </c>
      <c r="M35" s="14">
        <f t="shared" si="1"/>
        <v>2.9</v>
      </c>
    </row>
    <row r="36" spans="1:13">
      <c r="A36" s="7" t="s">
        <v>43</v>
      </c>
      <c r="B36" s="8">
        <v>12</v>
      </c>
      <c r="C36" s="8">
        <v>12</v>
      </c>
      <c r="D36" s="8">
        <v>7.1</v>
      </c>
      <c r="E36" s="8">
        <v>7.1</v>
      </c>
      <c r="F36" s="8"/>
      <c r="G36" s="8"/>
      <c r="H36" s="9">
        <v>59</v>
      </c>
      <c r="I36" s="9">
        <v>59</v>
      </c>
      <c r="J36" s="9">
        <f t="shared" si="2"/>
        <v>3.3056925145674589</v>
      </c>
      <c r="K36" s="9">
        <f t="shared" si="2"/>
        <v>3.3056925145674589</v>
      </c>
      <c r="L36" s="9">
        <f t="shared" si="1"/>
        <v>5.9</v>
      </c>
      <c r="M36" s="10">
        <f t="shared" si="1"/>
        <v>5.9</v>
      </c>
    </row>
    <row r="37" spans="1:13">
      <c r="A37" s="11" t="s">
        <v>44</v>
      </c>
      <c r="B37" s="12">
        <v>13</v>
      </c>
      <c r="C37" s="12">
        <v>13</v>
      </c>
      <c r="D37" s="12">
        <v>2</v>
      </c>
      <c r="E37" s="12">
        <v>2</v>
      </c>
      <c r="F37" s="12">
        <f>_xlfn.XLOOKUP(A37,[1]P2023!A40:A130,[1]P2023!O40:O130)</f>
        <v>2.5</v>
      </c>
      <c r="G37" s="12">
        <f>_xlfn.XLOOKUP(A37,[1]P2023!A40:A130,[1]P2023!P40:P130)</f>
        <v>2.5</v>
      </c>
      <c r="H37" s="13">
        <v>36</v>
      </c>
      <c r="I37" s="13">
        <v>36</v>
      </c>
      <c r="J37" s="13">
        <f t="shared" si="2"/>
        <v>2.0170327207530256</v>
      </c>
      <c r="K37" s="13">
        <f t="shared" si="2"/>
        <v>2.0170327207530256</v>
      </c>
      <c r="L37" s="13">
        <f t="shared" si="1"/>
        <v>3.6</v>
      </c>
      <c r="M37" s="14">
        <f t="shared" si="1"/>
        <v>3.6</v>
      </c>
    </row>
    <row r="38" spans="1:13">
      <c r="A38" s="7" t="s">
        <v>45</v>
      </c>
      <c r="B38" s="8">
        <v>19</v>
      </c>
      <c r="C38" s="8">
        <v>19</v>
      </c>
      <c r="D38" s="8">
        <v>2</v>
      </c>
      <c r="E38" s="8">
        <v>2</v>
      </c>
      <c r="F38" s="8"/>
      <c r="G38" s="8"/>
      <c r="H38" s="9">
        <v>48</v>
      </c>
      <c r="I38" s="9">
        <v>48</v>
      </c>
      <c r="J38" s="9">
        <f t="shared" si="2"/>
        <v>2.6893769610040343</v>
      </c>
      <c r="K38" s="9">
        <f t="shared" si="2"/>
        <v>2.6893769610040343</v>
      </c>
      <c r="L38" s="9">
        <f t="shared" si="1"/>
        <v>4.8</v>
      </c>
      <c r="M38" s="10">
        <f t="shared" si="1"/>
        <v>4.8</v>
      </c>
    </row>
    <row r="39" spans="1:13">
      <c r="A39" s="11" t="s">
        <v>46</v>
      </c>
      <c r="B39" s="12">
        <v>8</v>
      </c>
      <c r="C39" s="12">
        <v>8</v>
      </c>
      <c r="D39" s="12">
        <v>3.1</v>
      </c>
      <c r="E39" s="12">
        <v>3.1</v>
      </c>
      <c r="F39" s="12"/>
      <c r="G39" s="12"/>
      <c r="H39" s="13">
        <v>33</v>
      </c>
      <c r="I39" s="13">
        <v>33</v>
      </c>
      <c r="J39" s="13">
        <f t="shared" si="2"/>
        <v>1.8489466606902736</v>
      </c>
      <c r="K39" s="13">
        <f t="shared" si="2"/>
        <v>1.8489466606902736</v>
      </c>
      <c r="L39" s="13">
        <f t="shared" si="1"/>
        <v>3.3</v>
      </c>
      <c r="M39" s="14">
        <f t="shared" si="1"/>
        <v>3.3</v>
      </c>
    </row>
    <row r="40" spans="1:13">
      <c r="A40" s="7" t="s">
        <v>47</v>
      </c>
      <c r="B40" s="8">
        <v>4.7</v>
      </c>
      <c r="C40" s="8">
        <v>4.7</v>
      </c>
      <c r="D40" s="8">
        <v>2</v>
      </c>
      <c r="E40" s="8">
        <v>2</v>
      </c>
      <c r="F40" s="8">
        <f>_xlfn.XLOOKUP(A40,[1]P2023!A43:A133,[1]P2023!O43:O133)</f>
        <v>2.5</v>
      </c>
      <c r="G40" s="8">
        <f>_xlfn.XLOOKUP(A40,[1]P2023!A43:A133,[1]P2023!P43:P133)</f>
        <v>2.5</v>
      </c>
      <c r="H40" s="9">
        <v>12</v>
      </c>
      <c r="I40" s="9">
        <v>12</v>
      </c>
      <c r="J40" s="9">
        <f t="shared" si="2"/>
        <v>0.67234424025100858</v>
      </c>
      <c r="K40" s="9">
        <f t="shared" si="2"/>
        <v>0.67234424025100858</v>
      </c>
      <c r="L40" s="9">
        <f t="shared" si="1"/>
        <v>1.2</v>
      </c>
      <c r="M40" s="10">
        <f t="shared" si="1"/>
        <v>1.2</v>
      </c>
    </row>
    <row r="41" spans="1:13">
      <c r="A41" s="11" t="s">
        <v>48</v>
      </c>
      <c r="B41" s="12">
        <v>12</v>
      </c>
      <c r="C41" s="12">
        <v>12</v>
      </c>
      <c r="D41" s="12">
        <v>4.4000000000000004</v>
      </c>
      <c r="E41" s="12">
        <v>4.4000000000000004</v>
      </c>
      <c r="F41" s="12"/>
      <c r="G41" s="12"/>
      <c r="H41" s="13">
        <v>47</v>
      </c>
      <c r="I41" s="13">
        <v>47</v>
      </c>
      <c r="J41" s="13">
        <f t="shared" si="2"/>
        <v>2.6333482743164502</v>
      </c>
      <c r="K41" s="13">
        <f t="shared" si="2"/>
        <v>2.6333482743164502</v>
      </c>
      <c r="L41" s="13">
        <f t="shared" si="1"/>
        <v>4.7</v>
      </c>
      <c r="M41" s="14">
        <f t="shared" si="1"/>
        <v>4.7</v>
      </c>
    </row>
    <row r="42" spans="1:13">
      <c r="A42" s="7" t="s">
        <v>49</v>
      </c>
      <c r="B42" s="8">
        <v>12</v>
      </c>
      <c r="C42" s="8">
        <v>12</v>
      </c>
      <c r="D42" s="8">
        <v>2</v>
      </c>
      <c r="E42" s="8">
        <v>2</v>
      </c>
      <c r="F42" s="8">
        <f>_xlfn.XLOOKUP(A42,[1]P2023!A45:A135,[1]P2023!O45:O135)</f>
        <v>2.5</v>
      </c>
      <c r="G42" s="8">
        <f>_xlfn.XLOOKUP(A42,[1]P2023!A45:A135,[1]P2023!P45:P135)</f>
        <v>2.5</v>
      </c>
      <c r="H42" s="9">
        <v>32</v>
      </c>
      <c r="I42" s="9">
        <v>32</v>
      </c>
      <c r="J42" s="9">
        <f t="shared" si="2"/>
        <v>1.7929179740026895</v>
      </c>
      <c r="K42" s="9">
        <f t="shared" si="2"/>
        <v>1.7929179740026895</v>
      </c>
      <c r="L42" s="9">
        <f t="shared" si="1"/>
        <v>3.2</v>
      </c>
      <c r="M42" s="10">
        <f t="shared" si="1"/>
        <v>3.2</v>
      </c>
    </row>
    <row r="43" spans="1:13">
      <c r="A43" s="11" t="s">
        <v>50</v>
      </c>
      <c r="B43" s="12">
        <v>7.4</v>
      </c>
      <c r="C43" s="12">
        <v>7.4</v>
      </c>
      <c r="D43" s="12">
        <v>3.5</v>
      </c>
      <c r="E43" s="12">
        <v>3.5</v>
      </c>
      <c r="F43" s="12">
        <f>_xlfn.XLOOKUP(A43,[1]P2023!A46:A136,[1]P2023!O46:O136)</f>
        <v>2.5</v>
      </c>
      <c r="G43" s="12">
        <f>_xlfn.XLOOKUP(A43,[1]P2023!A46:A136,[1]P2023!P46:P136)</f>
        <v>2.5</v>
      </c>
      <c r="H43" s="13">
        <v>33</v>
      </c>
      <c r="I43" s="13">
        <v>33</v>
      </c>
      <c r="J43" s="13">
        <f t="shared" si="2"/>
        <v>1.8489466606902736</v>
      </c>
      <c r="K43" s="13">
        <f t="shared" si="2"/>
        <v>1.8489466606902736</v>
      </c>
      <c r="L43" s="13">
        <f t="shared" si="1"/>
        <v>3.3</v>
      </c>
      <c r="M43" s="14">
        <f t="shared" si="1"/>
        <v>3.3</v>
      </c>
    </row>
    <row r="44" spans="1:13">
      <c r="A44" s="7" t="s">
        <v>51</v>
      </c>
      <c r="B44" s="8">
        <v>14</v>
      </c>
      <c r="C44" s="8">
        <v>14</v>
      </c>
      <c r="D44" s="8">
        <v>6.2</v>
      </c>
      <c r="E44" s="8">
        <v>6.2</v>
      </c>
      <c r="F44" s="8"/>
      <c r="G44" s="8"/>
      <c r="H44" s="9">
        <v>60</v>
      </c>
      <c r="I44" s="9">
        <v>60</v>
      </c>
      <c r="J44" s="9">
        <f t="shared" si="2"/>
        <v>3.3617212012550426</v>
      </c>
      <c r="K44" s="9">
        <f t="shared" si="2"/>
        <v>3.3617212012550426</v>
      </c>
      <c r="L44" s="9">
        <f t="shared" si="1"/>
        <v>6</v>
      </c>
      <c r="M44" s="10">
        <f t="shared" si="1"/>
        <v>6</v>
      </c>
    </row>
    <row r="45" spans="1:13">
      <c r="A45" s="11" t="s">
        <v>52</v>
      </c>
      <c r="B45" s="12">
        <v>10.6</v>
      </c>
      <c r="C45" s="12">
        <v>10.6</v>
      </c>
      <c r="D45" s="12">
        <v>2.58</v>
      </c>
      <c r="E45" s="12">
        <v>2.58</v>
      </c>
      <c r="F45" s="12">
        <f>_xlfn.XLOOKUP(A45,[1]P2023!A48:A138,[1]P2023!O48:O138)</f>
        <v>2.5</v>
      </c>
      <c r="G45" s="12">
        <f>_xlfn.XLOOKUP(A45,[1]P2023!A48:A138,[1]P2023!P48:P138)</f>
        <v>2.5</v>
      </c>
      <c r="H45" s="13">
        <v>37.1</v>
      </c>
      <c r="I45" s="13">
        <v>37.1</v>
      </c>
      <c r="J45" s="13">
        <f t="shared" si="2"/>
        <v>2.0786642761093681</v>
      </c>
      <c r="K45" s="13">
        <f t="shared" si="2"/>
        <v>2.0786642761093681</v>
      </c>
      <c r="L45" s="13">
        <f t="shared" si="1"/>
        <v>3.71</v>
      </c>
      <c r="M45" s="14">
        <f t="shared" si="1"/>
        <v>3.71</v>
      </c>
    </row>
    <row r="46" spans="1:13">
      <c r="A46" s="7" t="s">
        <v>53</v>
      </c>
      <c r="B46" s="8">
        <v>24.5</v>
      </c>
      <c r="C46" s="8">
        <v>24.5</v>
      </c>
      <c r="D46" s="8">
        <v>5.21</v>
      </c>
      <c r="E46" s="8">
        <v>5.21</v>
      </c>
      <c r="F46" s="8">
        <f>_xlfn.XLOOKUP(A46,[1]P2023!A49:A139,[1]P2023!O49:O139)</f>
        <v>2.5</v>
      </c>
      <c r="G46" s="8">
        <f>_xlfn.XLOOKUP(A46,[1]P2023!A49:A139,[1]P2023!P49:P139)</f>
        <v>2.5</v>
      </c>
      <c r="H46" s="9">
        <v>83</v>
      </c>
      <c r="I46" s="9">
        <v>83</v>
      </c>
      <c r="J46" s="9">
        <f t="shared" si="2"/>
        <v>4.6503809950694759</v>
      </c>
      <c r="K46" s="9">
        <f t="shared" si="2"/>
        <v>4.6503809950694759</v>
      </c>
      <c r="L46" s="9">
        <f t="shared" si="1"/>
        <v>8.3000000000000007</v>
      </c>
      <c r="M46" s="10">
        <f t="shared" si="1"/>
        <v>8.3000000000000007</v>
      </c>
    </row>
    <row r="47" spans="1:13">
      <c r="A47" s="11" t="s">
        <v>54</v>
      </c>
      <c r="B47" s="12">
        <v>6.6</v>
      </c>
      <c r="C47" s="12">
        <v>6.6</v>
      </c>
      <c r="D47" s="12">
        <v>0.9</v>
      </c>
      <c r="E47" s="12">
        <v>0.9</v>
      </c>
      <c r="F47" s="12">
        <f>_xlfn.XLOOKUP(A47,[1]P2023!A50:A140,[1]P2023!O50:O140)</f>
        <v>2.5</v>
      </c>
      <c r="G47" s="12">
        <f>_xlfn.XLOOKUP(A47,[1]P2023!A50:A140,[1]P2023!P50:P140)</f>
        <v>2.5</v>
      </c>
      <c r="H47" s="13">
        <v>20.399999999999999</v>
      </c>
      <c r="I47" s="13">
        <v>20.399999999999999</v>
      </c>
      <c r="J47" s="13">
        <f t="shared" si="2"/>
        <v>1.1429852084267145</v>
      </c>
      <c r="K47" s="13">
        <f t="shared" si="2"/>
        <v>1.1429852084267145</v>
      </c>
      <c r="L47" s="13">
        <f t="shared" si="1"/>
        <v>2.04</v>
      </c>
      <c r="M47" s="14">
        <f t="shared" si="1"/>
        <v>2.04</v>
      </c>
    </row>
    <row r="48" spans="1:13">
      <c r="A48" s="7" t="s">
        <v>55</v>
      </c>
      <c r="B48" s="8">
        <v>9.4</v>
      </c>
      <c r="C48" s="8">
        <v>9.4</v>
      </c>
      <c r="D48" s="8">
        <v>1.77</v>
      </c>
      <c r="E48" s="8">
        <v>1.77</v>
      </c>
      <c r="F48" s="8">
        <f>_xlfn.XLOOKUP(A48,[1]P2023!A51:A141,[1]P2023!O51:O141)</f>
        <v>2.5</v>
      </c>
      <c r="G48" s="8">
        <f>_xlfn.XLOOKUP(A48,[1]P2023!A51:A141,[1]P2023!P51:P141)</f>
        <v>2.5</v>
      </c>
      <c r="H48" s="9">
        <v>31.7</v>
      </c>
      <c r="I48" s="9">
        <v>31.7</v>
      </c>
      <c r="J48" s="9">
        <f t="shared" si="2"/>
        <v>1.7761093679964142</v>
      </c>
      <c r="K48" s="9">
        <f t="shared" si="2"/>
        <v>1.7761093679964142</v>
      </c>
      <c r="L48" s="9">
        <f t="shared" si="1"/>
        <v>3.17</v>
      </c>
      <c r="M48" s="10">
        <f t="shared" si="1"/>
        <v>3.17</v>
      </c>
    </row>
    <row r="49" spans="1:13">
      <c r="A49" s="11" t="s">
        <v>56</v>
      </c>
      <c r="B49" s="12">
        <v>5.2</v>
      </c>
      <c r="C49" s="12">
        <v>5.2</v>
      </c>
      <c r="D49" s="12">
        <v>1.2</v>
      </c>
      <c r="E49" s="12">
        <v>1.2</v>
      </c>
      <c r="F49" s="12">
        <v>2.5</v>
      </c>
      <c r="G49" s="12">
        <v>2.5</v>
      </c>
      <c r="H49" s="13">
        <v>17.8</v>
      </c>
      <c r="I49" s="13">
        <v>17.8</v>
      </c>
      <c r="J49" s="13">
        <f t="shared" si="2"/>
        <v>0.99731062303899609</v>
      </c>
      <c r="K49" s="13">
        <f t="shared" si="2"/>
        <v>0.99731062303899609</v>
      </c>
      <c r="L49" s="13">
        <f t="shared" si="1"/>
        <v>1.78</v>
      </c>
      <c r="M49" s="14">
        <f t="shared" si="1"/>
        <v>1.78</v>
      </c>
    </row>
    <row r="50" spans="1:13">
      <c r="A50" s="7" t="s">
        <v>57</v>
      </c>
      <c r="B50" s="8">
        <v>26.7</v>
      </c>
      <c r="C50" s="8">
        <v>26.7</v>
      </c>
      <c r="D50" s="8">
        <v>3.8</v>
      </c>
      <c r="E50" s="8">
        <v>3.8</v>
      </c>
      <c r="F50" s="8">
        <v>2.5</v>
      </c>
      <c r="G50" s="8">
        <v>2.5</v>
      </c>
      <c r="H50" s="9">
        <v>82</v>
      </c>
      <c r="I50" s="9">
        <v>82</v>
      </c>
      <c r="J50" s="9">
        <f t="shared" si="2"/>
        <v>4.5943523083818913</v>
      </c>
      <c r="K50" s="9">
        <f t="shared" si="2"/>
        <v>4.5943523083818913</v>
      </c>
      <c r="L50" s="9">
        <f t="shared" si="1"/>
        <v>8.1999999999999993</v>
      </c>
      <c r="M50" s="10">
        <f t="shared" si="1"/>
        <v>8.1999999999999993</v>
      </c>
    </row>
    <row r="51" spans="1:13">
      <c r="A51" s="11" t="s">
        <v>58</v>
      </c>
      <c r="B51" s="12">
        <v>10.8</v>
      </c>
      <c r="C51" s="12">
        <v>10.8</v>
      </c>
      <c r="D51" s="12">
        <v>2.52</v>
      </c>
      <c r="E51" s="12">
        <v>2.52</v>
      </c>
      <c r="F51" s="12">
        <f>_xlfn.XLOOKUP(A51,[1]P2023!A54:A144,[1]P2023!O54:O144)</f>
        <v>2.5</v>
      </c>
      <c r="G51" s="12">
        <f>_xlfn.XLOOKUP(A51,[1]P2023!A54:A144,[1]P2023!P54:P144)</f>
        <v>2.5</v>
      </c>
      <c r="H51" s="13">
        <v>37.299999999999997</v>
      </c>
      <c r="I51" s="13">
        <v>37.299999999999997</v>
      </c>
      <c r="J51" s="13">
        <f t="shared" si="2"/>
        <v>2.0898700134468848</v>
      </c>
      <c r="K51" s="13">
        <f t="shared" si="2"/>
        <v>2.0898700134468848</v>
      </c>
      <c r="L51" s="13">
        <f t="shared" si="1"/>
        <v>3.7299999999999995</v>
      </c>
      <c r="M51" s="14">
        <f t="shared" si="1"/>
        <v>3.7299999999999995</v>
      </c>
    </row>
    <row r="52" spans="1:13">
      <c r="A52" s="7" t="s">
        <v>59</v>
      </c>
      <c r="B52" s="8">
        <v>6</v>
      </c>
      <c r="C52" s="8">
        <v>7</v>
      </c>
      <c r="D52" s="8">
        <v>0.97</v>
      </c>
      <c r="E52" s="8">
        <v>2</v>
      </c>
      <c r="F52" s="8">
        <f>_xlfn.XLOOKUP(A52,[1]P2023!A55:A145,[1]P2023!O55:O145)</f>
        <v>0.86399999999999999</v>
      </c>
      <c r="G52" s="8">
        <f>_xlfn.XLOOKUP(A52,[1]P2023!A55:A145,[1]P2023!P55:P145)</f>
        <v>0.86399999999999999</v>
      </c>
      <c r="H52" s="9">
        <v>3.9</v>
      </c>
      <c r="I52" s="9">
        <v>16</v>
      </c>
      <c r="J52" s="9">
        <f t="shared" si="2"/>
        <v>0.21851187808157777</v>
      </c>
      <c r="K52" s="9">
        <f t="shared" si="2"/>
        <v>0.89645898700134474</v>
      </c>
      <c r="L52" s="9">
        <f t="shared" si="1"/>
        <v>0.39</v>
      </c>
      <c r="M52" s="10">
        <f t="shared" si="1"/>
        <v>1.6</v>
      </c>
    </row>
    <row r="53" spans="1:13">
      <c r="A53" s="11" t="s">
        <v>60</v>
      </c>
      <c r="B53" s="12">
        <v>2.7</v>
      </c>
      <c r="C53" s="12">
        <v>2.7</v>
      </c>
      <c r="D53" s="12">
        <v>1.61</v>
      </c>
      <c r="E53" s="12">
        <v>1.61</v>
      </c>
      <c r="F53" s="12">
        <f>_xlfn.XLOOKUP(A53,[1]P2023!A56:A146,[1]P2023!O56:O146)</f>
        <v>0.71</v>
      </c>
      <c r="G53" s="12">
        <f>_xlfn.XLOOKUP(A53,[1]P2023!A56:A146,[1]P2023!P56:P146)</f>
        <v>2.5</v>
      </c>
      <c r="H53" s="13">
        <v>20.3</v>
      </c>
      <c r="I53" s="13">
        <v>20.3</v>
      </c>
      <c r="J53" s="13">
        <f t="shared" si="2"/>
        <v>1.1373823397579561</v>
      </c>
      <c r="K53" s="13">
        <f t="shared" si="2"/>
        <v>1.1373823397579561</v>
      </c>
      <c r="L53" s="13">
        <f t="shared" si="1"/>
        <v>2.0300000000000002</v>
      </c>
      <c r="M53" s="14">
        <f t="shared" si="1"/>
        <v>2.0300000000000002</v>
      </c>
    </row>
    <row r="54" spans="1:13">
      <c r="A54" s="7" t="s">
        <v>61</v>
      </c>
      <c r="B54" s="8">
        <v>4.5999999999999996</v>
      </c>
      <c r="C54" s="8">
        <v>4.5999999999999996</v>
      </c>
      <c r="D54" s="8">
        <v>2.4</v>
      </c>
      <c r="E54" s="8">
        <v>2.4</v>
      </c>
      <c r="F54" s="8">
        <f>_xlfn.XLOOKUP(A54,[1]P2023!A57:A147,[1]P2023!O57:O147)</f>
        <v>2.5</v>
      </c>
      <c r="G54" s="8">
        <f>_xlfn.XLOOKUP(A54,[1]P2023!A57:A147,[1]P2023!P57:P147)</f>
        <v>2.5</v>
      </c>
      <c r="H54" s="9">
        <v>22</v>
      </c>
      <c r="I54" s="9">
        <v>22</v>
      </c>
      <c r="J54" s="9">
        <f t="shared" si="2"/>
        <v>1.232631107126849</v>
      </c>
      <c r="K54" s="9">
        <f t="shared" si="2"/>
        <v>1.232631107126849</v>
      </c>
      <c r="L54" s="9">
        <f t="shared" si="1"/>
        <v>2.2000000000000002</v>
      </c>
      <c r="M54" s="10">
        <f t="shared" si="1"/>
        <v>2.2000000000000002</v>
      </c>
    </row>
    <row r="55" spans="1:13">
      <c r="A55" s="11" t="s">
        <v>62</v>
      </c>
      <c r="B55" s="12">
        <v>2.6</v>
      </c>
      <c r="C55" s="12">
        <v>2.6</v>
      </c>
      <c r="D55" s="12">
        <v>2</v>
      </c>
      <c r="E55" s="12">
        <v>2</v>
      </c>
      <c r="F55" s="12">
        <f>_xlfn.XLOOKUP(A55,[1]P2023!A58:A148,[1]P2023!O58:O148)</f>
        <v>2.5</v>
      </c>
      <c r="G55" s="12">
        <f>_xlfn.XLOOKUP(A55,[1]P2023!A58:A148,[1]P2023!P58:P148)</f>
        <v>2.5</v>
      </c>
      <c r="H55" s="13">
        <v>13</v>
      </c>
      <c r="I55" s="13">
        <v>13</v>
      </c>
      <c r="J55" s="13">
        <f t="shared" si="2"/>
        <v>0.72837292693859257</v>
      </c>
      <c r="K55" s="13">
        <f t="shared" si="2"/>
        <v>0.72837292693859257</v>
      </c>
      <c r="L55" s="13">
        <f t="shared" si="1"/>
        <v>1.3</v>
      </c>
      <c r="M55" s="14">
        <f t="shared" si="1"/>
        <v>1.3</v>
      </c>
    </row>
    <row r="56" spans="1:13">
      <c r="A56" s="7" t="s">
        <v>63</v>
      </c>
      <c r="B56" s="8">
        <v>2.6</v>
      </c>
      <c r="C56" s="8">
        <v>2.6</v>
      </c>
      <c r="D56" s="8">
        <v>2</v>
      </c>
      <c r="E56" s="8">
        <v>2</v>
      </c>
      <c r="F56" s="8">
        <f>_xlfn.XLOOKUP(A56,[1]P2023!A59:A149,[1]P2023!O59:O149)</f>
        <v>2.5</v>
      </c>
      <c r="G56" s="8">
        <f>_xlfn.XLOOKUP(A56,[1]P2023!A59:A149,[1]P2023!P59:P149)</f>
        <v>2.5</v>
      </c>
      <c r="H56" s="9">
        <v>13</v>
      </c>
      <c r="I56" s="9">
        <v>13</v>
      </c>
      <c r="J56" s="9">
        <f t="shared" si="2"/>
        <v>0.72837292693859257</v>
      </c>
      <c r="K56" s="9">
        <f t="shared" si="2"/>
        <v>0.72837292693859257</v>
      </c>
      <c r="L56" s="9">
        <f t="shared" si="1"/>
        <v>1.3</v>
      </c>
      <c r="M56" s="10">
        <f t="shared" si="1"/>
        <v>1.3</v>
      </c>
    </row>
    <row r="57" spans="1:13">
      <c r="A57" s="11" t="s">
        <v>64</v>
      </c>
      <c r="B57" s="12">
        <v>6.4</v>
      </c>
      <c r="C57" s="12">
        <v>6.4</v>
      </c>
      <c r="D57" s="12">
        <v>2</v>
      </c>
      <c r="E57" s="12">
        <v>2</v>
      </c>
      <c r="F57" s="12"/>
      <c r="G57" s="12"/>
      <c r="H57" s="13">
        <v>18</v>
      </c>
      <c r="I57" s="13">
        <v>18</v>
      </c>
      <c r="J57" s="13">
        <f t="shared" si="2"/>
        <v>1.0085163603765128</v>
      </c>
      <c r="K57" s="13">
        <f t="shared" si="2"/>
        <v>1.0085163603765128</v>
      </c>
      <c r="L57" s="13">
        <f t="shared" si="1"/>
        <v>1.8</v>
      </c>
      <c r="M57" s="14">
        <f t="shared" si="1"/>
        <v>1.8</v>
      </c>
    </row>
    <row r="58" spans="1:13">
      <c r="A58" s="7" t="s">
        <v>65</v>
      </c>
      <c r="B58" s="8">
        <v>27</v>
      </c>
      <c r="C58" s="8">
        <v>27</v>
      </c>
      <c r="D58" s="8">
        <v>12</v>
      </c>
      <c r="E58" s="8">
        <v>12</v>
      </c>
      <c r="F58" s="8"/>
      <c r="G58" s="8"/>
      <c r="H58" s="9">
        <v>117</v>
      </c>
      <c r="I58" s="9">
        <v>117</v>
      </c>
      <c r="J58" s="9">
        <f t="shared" si="2"/>
        <v>6.5553563424473333</v>
      </c>
      <c r="K58" s="9">
        <f t="shared" si="2"/>
        <v>6.5553563424473333</v>
      </c>
      <c r="L58" s="9">
        <f t="shared" si="1"/>
        <v>11.7</v>
      </c>
      <c r="M58" s="10">
        <f t="shared" si="1"/>
        <v>11.7</v>
      </c>
    </row>
    <row r="59" spans="1:13">
      <c r="A59" s="11" t="s">
        <v>66</v>
      </c>
      <c r="B59" s="12">
        <v>7.3</v>
      </c>
      <c r="C59" s="12">
        <v>7.3</v>
      </c>
      <c r="D59" s="12">
        <v>2</v>
      </c>
      <c r="E59" s="12">
        <v>2</v>
      </c>
      <c r="F59" s="12">
        <f>_xlfn.XLOOKUP(A59,[1]P2023!A62:A152,[1]P2023!O62:O152)</f>
        <v>2.5</v>
      </c>
      <c r="G59" s="12">
        <f>_xlfn.XLOOKUP(A59,[1]P2023!A62:A152,[1]P2023!P62:P152)</f>
        <v>2.5</v>
      </c>
      <c r="H59" s="13">
        <v>23</v>
      </c>
      <c r="I59" s="13">
        <v>23</v>
      </c>
      <c r="J59" s="13">
        <f t="shared" si="2"/>
        <v>1.2886597938144331</v>
      </c>
      <c r="K59" s="13">
        <f t="shared" si="2"/>
        <v>1.2886597938144331</v>
      </c>
      <c r="L59" s="13">
        <f t="shared" si="1"/>
        <v>2.2999999999999998</v>
      </c>
      <c r="M59" s="14">
        <f t="shared" si="1"/>
        <v>2.2999999999999998</v>
      </c>
    </row>
    <row r="60" spans="1:13">
      <c r="A60" s="7" t="s">
        <v>67</v>
      </c>
      <c r="B60" s="8">
        <v>16</v>
      </c>
      <c r="C60" s="8">
        <v>16</v>
      </c>
      <c r="D60" s="8">
        <v>2</v>
      </c>
      <c r="E60" s="8">
        <v>2</v>
      </c>
      <c r="F60" s="8">
        <f>_xlfn.XLOOKUP(A60,[1]P2023!A63:A153,[1]P2023!O63:O153)</f>
        <v>2.9</v>
      </c>
      <c r="G60" s="8">
        <f>_xlfn.XLOOKUP(A60,[1]P2023!A63:A153,[1]P2023!P63:P153)</f>
        <v>2.9</v>
      </c>
      <c r="H60" s="9">
        <v>42</v>
      </c>
      <c r="I60" s="9">
        <v>42</v>
      </c>
      <c r="J60" s="9">
        <f t="shared" si="2"/>
        <v>2.3532048408785298</v>
      </c>
      <c r="K60" s="9">
        <f t="shared" si="2"/>
        <v>2.3532048408785298</v>
      </c>
      <c r="L60" s="9">
        <f t="shared" si="1"/>
        <v>4.2</v>
      </c>
      <c r="M60" s="10">
        <f t="shared" si="1"/>
        <v>4.2</v>
      </c>
    </row>
    <row r="61" spans="1:13">
      <c r="A61" s="11" t="s">
        <v>68</v>
      </c>
      <c r="B61" s="12">
        <v>9.6</v>
      </c>
      <c r="C61" s="12">
        <v>9.6</v>
      </c>
      <c r="D61" s="12">
        <v>2</v>
      </c>
      <c r="E61" s="12">
        <v>2</v>
      </c>
      <c r="F61" s="12">
        <f>_xlfn.XLOOKUP(A61,[1]P2023!A64:A154,[1]P2023!O64:O154)</f>
        <v>2.9</v>
      </c>
      <c r="G61" s="12">
        <f>_xlfn.XLOOKUP(A61,[1]P2023!A64:A154,[1]P2023!P64:P154)</f>
        <v>2.9</v>
      </c>
      <c r="H61" s="13">
        <v>25</v>
      </c>
      <c r="I61" s="13">
        <v>25</v>
      </c>
      <c r="J61" s="13">
        <f t="shared" si="2"/>
        <v>1.4007171671896013</v>
      </c>
      <c r="K61" s="13">
        <f t="shared" si="2"/>
        <v>1.4007171671896013</v>
      </c>
      <c r="L61" s="13">
        <f t="shared" si="1"/>
        <v>2.5</v>
      </c>
      <c r="M61" s="14">
        <f t="shared" si="1"/>
        <v>2.5</v>
      </c>
    </row>
    <row r="62" spans="1:13">
      <c r="A62" s="7" t="s">
        <v>69</v>
      </c>
      <c r="B62" s="8">
        <v>3.1</v>
      </c>
      <c r="C62" s="8">
        <v>3.1</v>
      </c>
      <c r="D62" s="8">
        <v>3.1</v>
      </c>
      <c r="E62" s="8">
        <v>3.1</v>
      </c>
      <c r="F62" s="8">
        <f>_xlfn.XLOOKUP(A62,[1]P2023!A65:A155,[1]P2023!O65:O155)</f>
        <v>2.5</v>
      </c>
      <c r="G62" s="8">
        <f>_xlfn.XLOOKUP(A62,[1]P2023!A65:A155,[1]P2023!P65:P155)</f>
        <v>2.5</v>
      </c>
      <c r="H62" s="9">
        <v>20.5</v>
      </c>
      <c r="I62" s="9">
        <v>20.5</v>
      </c>
      <c r="J62" s="9">
        <f t="shared" si="2"/>
        <v>1.1485880770954728</v>
      </c>
      <c r="K62" s="9">
        <f t="shared" si="2"/>
        <v>1.1485880770954728</v>
      </c>
      <c r="L62" s="9">
        <f t="shared" si="1"/>
        <v>2.0499999999999998</v>
      </c>
      <c r="M62" s="10">
        <f t="shared" si="1"/>
        <v>2.0499999999999998</v>
      </c>
    </row>
    <row r="63" spans="1:13">
      <c r="A63" s="11" t="s">
        <v>70</v>
      </c>
      <c r="B63" s="12">
        <v>21.8</v>
      </c>
      <c r="C63" s="12">
        <v>21.8</v>
      </c>
      <c r="D63" s="12">
        <v>13.3</v>
      </c>
      <c r="E63" s="12">
        <v>13.3</v>
      </c>
      <c r="F63" s="12">
        <f>_xlfn.XLOOKUP(A63,[1]P2023!A66:A156,[1]P2023!O66:O156)</f>
        <v>2.5</v>
      </c>
      <c r="G63" s="12">
        <f>_xlfn.XLOOKUP(A63,[1]P2023!A66:A156,[1]P2023!P66:P156)</f>
        <v>2.5</v>
      </c>
      <c r="H63" s="13">
        <v>94</v>
      </c>
      <c r="I63" s="13">
        <v>94</v>
      </c>
      <c r="J63" s="13">
        <f t="shared" si="2"/>
        <v>5.2666965486329005</v>
      </c>
      <c r="K63" s="13">
        <f t="shared" si="2"/>
        <v>5.2666965486329005</v>
      </c>
      <c r="L63" s="13">
        <f t="shared" si="1"/>
        <v>9.4</v>
      </c>
      <c r="M63" s="14">
        <f t="shared" si="1"/>
        <v>9.4</v>
      </c>
    </row>
    <row r="64" spans="1:13">
      <c r="A64" s="7" t="s">
        <v>71</v>
      </c>
      <c r="B64" s="8">
        <v>2.9</v>
      </c>
      <c r="C64" s="8">
        <v>2.9</v>
      </c>
      <c r="D64" s="8">
        <v>0.79</v>
      </c>
      <c r="E64" s="8">
        <v>0.79</v>
      </c>
      <c r="F64" s="8">
        <f>_xlfn.XLOOKUP(A64,[1]P2023!A67:A157,[1]P2023!O67:O157)</f>
        <v>0.71</v>
      </c>
      <c r="G64" s="8">
        <f>_xlfn.XLOOKUP(A64,[1]P2023!A67:A157,[1]P2023!P67:P157)</f>
        <v>2.5</v>
      </c>
      <c r="H64" s="9">
        <v>9.6999999999999993</v>
      </c>
      <c r="I64" s="9">
        <v>9.6999999999999993</v>
      </c>
      <c r="J64" s="9">
        <f t="shared" si="2"/>
        <v>0.54347826086956519</v>
      </c>
      <c r="K64" s="9">
        <f t="shared" si="2"/>
        <v>0.54347826086956519</v>
      </c>
      <c r="L64" s="9">
        <f t="shared" si="1"/>
        <v>0.97</v>
      </c>
      <c r="M64" s="10">
        <f t="shared" si="1"/>
        <v>0.97</v>
      </c>
    </row>
    <row r="65" spans="1:13">
      <c r="A65" s="11" t="s">
        <v>72</v>
      </c>
      <c r="B65" s="12">
        <v>3.1</v>
      </c>
      <c r="C65" s="12">
        <v>3.1</v>
      </c>
      <c r="D65" s="12">
        <v>0.6</v>
      </c>
      <c r="E65" s="12">
        <v>0.6</v>
      </c>
      <c r="F65" s="12">
        <f>_xlfn.XLOOKUP(A65,[1]P2023!A68:A158,[1]P2023!O68:O158)</f>
        <v>2.5</v>
      </c>
      <c r="G65" s="12">
        <f>_xlfn.XLOOKUP(A65,[1]P2023!A68:A158,[1]P2023!P68:P158)</f>
        <v>2.5</v>
      </c>
      <c r="H65" s="13">
        <v>10.1</v>
      </c>
      <c r="I65" s="13">
        <v>10.1</v>
      </c>
      <c r="J65" s="13">
        <f t="shared" si="2"/>
        <v>0.56588973554459887</v>
      </c>
      <c r="K65" s="13">
        <f t="shared" si="2"/>
        <v>0.56588973554459887</v>
      </c>
      <c r="L65" s="13">
        <f t="shared" si="1"/>
        <v>1.01</v>
      </c>
      <c r="M65" s="14">
        <f t="shared" si="1"/>
        <v>1.01</v>
      </c>
    </row>
    <row r="66" spans="1:13">
      <c r="A66" s="7" t="s">
        <v>73</v>
      </c>
      <c r="B66" s="8">
        <v>2.5</v>
      </c>
      <c r="C66" s="8">
        <v>2.5</v>
      </c>
      <c r="D66" s="8">
        <v>1.23</v>
      </c>
      <c r="E66" s="8">
        <v>1.23</v>
      </c>
      <c r="F66" s="8">
        <f>_xlfn.XLOOKUP(A66,[1]P2023!A69:A159,[1]P2023!O69:O159)</f>
        <v>2.5</v>
      </c>
      <c r="G66" s="8">
        <f>_xlfn.XLOOKUP(A66,[1]P2023!A69:A159,[1]P2023!P69:P159)</f>
        <v>2.5</v>
      </c>
      <c r="H66" s="9">
        <v>5.0999999999999996</v>
      </c>
      <c r="I66" s="9">
        <v>5.0999999999999996</v>
      </c>
      <c r="J66" s="9">
        <f t="shared" si="2"/>
        <v>0.28574630210667862</v>
      </c>
      <c r="K66" s="9">
        <f t="shared" si="2"/>
        <v>0.28574630210667862</v>
      </c>
      <c r="L66" s="9">
        <f t="shared" si="1"/>
        <v>0.51</v>
      </c>
      <c r="M66" s="10">
        <f t="shared" si="1"/>
        <v>0.51</v>
      </c>
    </row>
    <row r="67" spans="1:13">
      <c r="A67" s="11" t="s">
        <v>74</v>
      </c>
      <c r="B67" s="12">
        <v>15</v>
      </c>
      <c r="C67" s="12">
        <v>15</v>
      </c>
      <c r="D67" s="12">
        <v>2</v>
      </c>
      <c r="E67" s="12">
        <v>2</v>
      </c>
      <c r="F67" s="12">
        <f>_xlfn.XLOOKUP(A67,[1]P2023!A70:A160,[1]P2023!O70:O160)</f>
        <v>2.5</v>
      </c>
      <c r="G67" s="12">
        <f>_xlfn.XLOOKUP(A67,[1]P2023!A70:A160,[1]P2023!P70:P160)</f>
        <v>2.5</v>
      </c>
      <c r="H67" s="13">
        <v>40</v>
      </c>
      <c r="I67" s="13">
        <v>40</v>
      </c>
      <c r="J67" s="13">
        <f t="shared" si="2"/>
        <v>2.241147467503362</v>
      </c>
      <c r="K67" s="13">
        <f t="shared" si="2"/>
        <v>2.241147467503362</v>
      </c>
      <c r="L67" s="13">
        <f t="shared" si="1"/>
        <v>4</v>
      </c>
      <c r="M67" s="14">
        <f t="shared" si="1"/>
        <v>4</v>
      </c>
    </row>
    <row r="68" spans="1:13">
      <c r="A68" s="7" t="s">
        <v>75</v>
      </c>
      <c r="B68" s="8">
        <v>8.8000000000000007</v>
      </c>
      <c r="C68" s="8">
        <v>8.8000000000000007</v>
      </c>
      <c r="D68" s="8">
        <v>4.58</v>
      </c>
      <c r="E68" s="8">
        <v>4.58</v>
      </c>
      <c r="F68" s="8">
        <f>_xlfn.XLOOKUP(A68,[1]P2023!A71:A161,[1]P2023!O71:O161)</f>
        <v>0.71</v>
      </c>
      <c r="G68" s="8">
        <f>_xlfn.XLOOKUP(A68,[1]P2023!A71:A161,[1]P2023!P71:P161)</f>
        <v>2.5</v>
      </c>
      <c r="H68" s="9">
        <v>37.700000000000003</v>
      </c>
      <c r="I68" s="9">
        <v>37.700000000000003</v>
      </c>
      <c r="J68" s="9">
        <f t="shared" si="2"/>
        <v>2.1122814881219187</v>
      </c>
      <c r="K68" s="9">
        <f t="shared" si="2"/>
        <v>2.1122814881219187</v>
      </c>
      <c r="L68" s="9">
        <f t="shared" si="1"/>
        <v>3.7700000000000005</v>
      </c>
      <c r="M68" s="10">
        <f t="shared" si="1"/>
        <v>3.7700000000000005</v>
      </c>
    </row>
    <row r="69" spans="1:13">
      <c r="A69" s="11" t="s">
        <v>76</v>
      </c>
      <c r="B69" s="12">
        <v>7.9</v>
      </c>
      <c r="C69" s="12">
        <v>7.9</v>
      </c>
      <c r="D69" s="12">
        <v>4.8</v>
      </c>
      <c r="E69" s="12">
        <v>4.8</v>
      </c>
      <c r="F69" s="12"/>
      <c r="G69" s="12"/>
      <c r="H69" s="13">
        <v>39</v>
      </c>
      <c r="I69" s="13">
        <v>39</v>
      </c>
      <c r="J69" s="13">
        <f t="shared" si="2"/>
        <v>2.1851187808157779</v>
      </c>
      <c r="K69" s="13">
        <f t="shared" si="2"/>
        <v>2.1851187808157779</v>
      </c>
      <c r="L69" s="13">
        <f t="shared" ref="L69:M84" si="3">H69/10</f>
        <v>3.9</v>
      </c>
      <c r="M69" s="14">
        <f t="shared" si="3"/>
        <v>3.9</v>
      </c>
    </row>
    <row r="70" spans="1:13">
      <c r="A70" s="7" t="s">
        <v>77</v>
      </c>
      <c r="B70" s="8">
        <v>4.0999999999999996</v>
      </c>
      <c r="C70" s="8">
        <v>4.0999999999999996</v>
      </c>
      <c r="D70" s="8">
        <v>2</v>
      </c>
      <c r="E70" s="8">
        <v>2</v>
      </c>
      <c r="F70" s="8"/>
      <c r="G70" s="8"/>
      <c r="H70" s="9">
        <v>11</v>
      </c>
      <c r="I70" s="9">
        <v>11</v>
      </c>
      <c r="J70" s="9">
        <f t="shared" si="2"/>
        <v>0.61631555356342449</v>
      </c>
      <c r="K70" s="9">
        <f t="shared" si="2"/>
        <v>0.61631555356342449</v>
      </c>
      <c r="L70" s="9">
        <f t="shared" si="3"/>
        <v>1.1000000000000001</v>
      </c>
      <c r="M70" s="10">
        <f t="shared" si="3"/>
        <v>1.1000000000000001</v>
      </c>
    </row>
    <row r="71" spans="1:13">
      <c r="A71" s="11" t="s">
        <v>78</v>
      </c>
      <c r="B71" s="12">
        <v>5.6</v>
      </c>
      <c r="C71" s="12">
        <v>5.6</v>
      </c>
      <c r="D71" s="12">
        <v>2.1</v>
      </c>
      <c r="E71" s="12">
        <v>2.1</v>
      </c>
      <c r="F71" s="12">
        <f>_xlfn.XLOOKUP(A71,[1]P2023!A74:A164,[1]P2023!O74:O164)</f>
        <v>2.5</v>
      </c>
      <c r="G71" s="12">
        <f>_xlfn.XLOOKUP(A71,[1]P2023!A74:A164,[1]P2023!P74:P164)</f>
        <v>2.5</v>
      </c>
      <c r="H71" s="13">
        <v>23</v>
      </c>
      <c r="I71" s="13">
        <v>23</v>
      </c>
      <c r="J71" s="13">
        <f t="shared" si="2"/>
        <v>1.2886597938144331</v>
      </c>
      <c r="K71" s="13">
        <f t="shared" si="2"/>
        <v>1.2886597938144331</v>
      </c>
      <c r="L71" s="13">
        <f t="shared" si="3"/>
        <v>2.2999999999999998</v>
      </c>
      <c r="M71" s="14">
        <f t="shared" si="3"/>
        <v>2.2999999999999998</v>
      </c>
    </row>
    <row r="72" spans="1:13">
      <c r="A72" s="7" t="s">
        <v>79</v>
      </c>
      <c r="B72" s="8">
        <v>2.2000000000000002</v>
      </c>
      <c r="C72" s="8">
        <v>2.2000000000000002</v>
      </c>
      <c r="D72" s="8">
        <v>2</v>
      </c>
      <c r="E72" s="8">
        <v>2</v>
      </c>
      <c r="F72" s="8"/>
      <c r="G72" s="8"/>
      <c r="H72" s="9">
        <v>12</v>
      </c>
      <c r="I72" s="9">
        <v>12</v>
      </c>
      <c r="J72" s="9">
        <f t="shared" si="2"/>
        <v>0.67234424025100858</v>
      </c>
      <c r="K72" s="9">
        <f t="shared" si="2"/>
        <v>0.67234424025100858</v>
      </c>
      <c r="L72" s="9">
        <f t="shared" si="3"/>
        <v>1.2</v>
      </c>
      <c r="M72" s="10">
        <f t="shared" si="3"/>
        <v>1.2</v>
      </c>
    </row>
    <row r="73" spans="1:13">
      <c r="A73" s="11" t="s">
        <v>80</v>
      </c>
      <c r="B73" s="12">
        <v>8.1999999999999993</v>
      </c>
      <c r="C73" s="12">
        <v>10</v>
      </c>
      <c r="D73" s="12">
        <v>0.36</v>
      </c>
      <c r="E73" s="12">
        <v>2</v>
      </c>
      <c r="F73" s="12"/>
      <c r="G73" s="12"/>
      <c r="H73" s="13">
        <v>16.399999999999999</v>
      </c>
      <c r="I73" s="13">
        <v>29</v>
      </c>
      <c r="J73" s="13">
        <f t="shared" si="2"/>
        <v>0.91887046167637831</v>
      </c>
      <c r="K73" s="13">
        <f t="shared" si="2"/>
        <v>1.6248319139399374</v>
      </c>
      <c r="L73" s="13">
        <f t="shared" si="3"/>
        <v>1.64</v>
      </c>
      <c r="M73" s="14">
        <f t="shared" si="3"/>
        <v>2.9</v>
      </c>
    </row>
    <row r="74" spans="1:13">
      <c r="A74" s="7" t="s">
        <v>81</v>
      </c>
      <c r="B74" s="8">
        <v>2</v>
      </c>
      <c r="C74" s="8">
        <v>2</v>
      </c>
      <c r="D74" s="8">
        <v>2</v>
      </c>
      <c r="E74" s="8">
        <v>2</v>
      </c>
      <c r="F74" s="8"/>
      <c r="G74" s="8"/>
      <c r="H74" s="9">
        <v>5</v>
      </c>
      <c r="I74" s="9">
        <v>5</v>
      </c>
      <c r="J74" s="9">
        <f t="shared" si="2"/>
        <v>0.28014343343792025</v>
      </c>
      <c r="K74" s="9">
        <f t="shared" si="2"/>
        <v>0.28014343343792025</v>
      </c>
      <c r="L74" s="9">
        <f t="shared" si="3"/>
        <v>0.5</v>
      </c>
      <c r="M74" s="10">
        <f t="shared" si="3"/>
        <v>0.5</v>
      </c>
    </row>
    <row r="75" spans="1:13">
      <c r="A75" s="11" t="s">
        <v>82</v>
      </c>
      <c r="B75" s="12">
        <v>3.9</v>
      </c>
      <c r="C75" s="12">
        <v>4.3</v>
      </c>
      <c r="D75" s="12">
        <v>0.49</v>
      </c>
      <c r="E75" s="12">
        <v>2</v>
      </c>
      <c r="F75" s="12">
        <f>_xlfn.XLOOKUP(A75,[1]P2023!A78:A168,[1]P2023!O78:O168)</f>
        <v>2.5</v>
      </c>
      <c r="G75" s="12">
        <f>_xlfn.XLOOKUP(A75,[1]P2023!A78:A168,[1]P2023!P78:P168)</f>
        <v>2.5</v>
      </c>
      <c r="H75" s="13">
        <v>13.5</v>
      </c>
      <c r="I75" s="13">
        <v>14</v>
      </c>
      <c r="J75" s="13">
        <f t="shared" si="2"/>
        <v>0.75638727028238462</v>
      </c>
      <c r="K75" s="13">
        <f t="shared" si="2"/>
        <v>0.78440161362617666</v>
      </c>
      <c r="L75" s="13">
        <f t="shared" si="3"/>
        <v>1.35</v>
      </c>
      <c r="M75" s="14">
        <f t="shared" si="3"/>
        <v>1.4</v>
      </c>
    </row>
    <row r="76" spans="1:13">
      <c r="A76" s="7" t="s">
        <v>83</v>
      </c>
      <c r="B76" s="8">
        <v>2.1</v>
      </c>
      <c r="C76" s="8">
        <v>2.1</v>
      </c>
      <c r="D76" s="8">
        <v>2</v>
      </c>
      <c r="E76" s="8">
        <v>2</v>
      </c>
      <c r="F76" s="8">
        <f>_xlfn.XLOOKUP(A76,[1]P2023!A79:A169,[1]P2023!O79:O169)</f>
        <v>2.5</v>
      </c>
      <c r="G76" s="8">
        <f>_xlfn.XLOOKUP(A76,[1]P2023!A79:A169,[1]P2023!P79:P169)</f>
        <v>2.5</v>
      </c>
      <c r="H76" s="9">
        <v>9.6</v>
      </c>
      <c r="I76" s="9">
        <v>9.6</v>
      </c>
      <c r="J76" s="9">
        <f t="shared" si="2"/>
        <v>0.53787539220080682</v>
      </c>
      <c r="K76" s="9">
        <f t="shared" si="2"/>
        <v>0.53787539220080682</v>
      </c>
      <c r="L76" s="9">
        <f t="shared" si="3"/>
        <v>0.96</v>
      </c>
      <c r="M76" s="10">
        <f t="shared" si="3"/>
        <v>0.96</v>
      </c>
    </row>
    <row r="77" spans="1:13">
      <c r="A77" s="11" t="s">
        <v>84</v>
      </c>
      <c r="B77" s="12">
        <v>2.5</v>
      </c>
      <c r="C77" s="12">
        <v>2.5</v>
      </c>
      <c r="D77" s="12">
        <v>0.25</v>
      </c>
      <c r="E77" s="12">
        <v>0.25</v>
      </c>
      <c r="F77" s="12"/>
      <c r="G77" s="12"/>
      <c r="H77" s="13">
        <v>4.8</v>
      </c>
      <c r="I77" s="13">
        <v>4.8</v>
      </c>
      <c r="J77" s="13">
        <f t="shared" si="2"/>
        <v>0.26893769610040341</v>
      </c>
      <c r="K77" s="13">
        <f t="shared" si="2"/>
        <v>0.26893769610040341</v>
      </c>
      <c r="L77" s="13">
        <f t="shared" si="3"/>
        <v>0.48</v>
      </c>
      <c r="M77" s="14">
        <f t="shared" si="3"/>
        <v>0.48</v>
      </c>
    </row>
    <row r="78" spans="1:13">
      <c r="A78" s="7" t="s">
        <v>85</v>
      </c>
      <c r="B78" s="8">
        <v>3</v>
      </c>
      <c r="C78" s="8">
        <v>3</v>
      </c>
      <c r="D78" s="8">
        <v>2</v>
      </c>
      <c r="E78" s="8">
        <v>2</v>
      </c>
      <c r="F78" s="8"/>
      <c r="G78" s="8"/>
      <c r="H78" s="9">
        <v>8.4</v>
      </c>
      <c r="I78" s="9">
        <v>8.4</v>
      </c>
      <c r="J78" s="9">
        <f t="shared" si="2"/>
        <v>0.470640968175706</v>
      </c>
      <c r="K78" s="9">
        <f t="shared" si="2"/>
        <v>0.470640968175706</v>
      </c>
      <c r="L78" s="9">
        <f t="shared" si="3"/>
        <v>0.84000000000000008</v>
      </c>
      <c r="M78" s="10">
        <f t="shared" si="3"/>
        <v>0.84000000000000008</v>
      </c>
    </row>
    <row r="79" spans="1:13">
      <c r="A79" s="11" t="s">
        <v>86</v>
      </c>
      <c r="B79" s="12">
        <v>2.5</v>
      </c>
      <c r="C79" s="12">
        <v>2.5</v>
      </c>
      <c r="D79" s="12">
        <v>0.25</v>
      </c>
      <c r="E79" s="12">
        <v>0.25</v>
      </c>
      <c r="F79" s="12">
        <f>_xlfn.XLOOKUP(A79,[1]P2023!A82:A172,[1]P2023!O82:O172)</f>
        <v>2.5</v>
      </c>
      <c r="G79" s="12">
        <f>_xlfn.XLOOKUP(A79,[1]P2023!A82:A172,[1]P2023!P82:P172)</f>
        <v>2.5</v>
      </c>
      <c r="H79" s="13">
        <v>13.5</v>
      </c>
      <c r="I79" s="13">
        <v>13.5</v>
      </c>
      <c r="J79" s="13">
        <f t="shared" si="2"/>
        <v>0.75638727028238462</v>
      </c>
      <c r="K79" s="13">
        <f t="shared" si="2"/>
        <v>0.75638727028238462</v>
      </c>
      <c r="L79" s="13">
        <f t="shared" si="3"/>
        <v>1.35</v>
      </c>
      <c r="M79" s="14">
        <f t="shared" si="3"/>
        <v>1.35</v>
      </c>
    </row>
    <row r="80" spans="1:13">
      <c r="A80" s="7" t="s">
        <v>87</v>
      </c>
      <c r="B80" s="8">
        <v>2</v>
      </c>
      <c r="C80" s="8">
        <v>2</v>
      </c>
      <c r="D80" s="8">
        <v>2</v>
      </c>
      <c r="E80" s="8">
        <v>2</v>
      </c>
      <c r="F80" s="8">
        <f>_xlfn.XLOOKUP(A80,[1]P2023!A83:A173,[1]P2023!O83:O173)</f>
        <v>2.5</v>
      </c>
      <c r="G80" s="8">
        <f>_xlfn.XLOOKUP(A80,[1]P2023!A83:A173,[1]P2023!P83:P173)</f>
        <v>2.5</v>
      </c>
      <c r="H80" s="9">
        <v>5</v>
      </c>
      <c r="I80" s="9">
        <v>5</v>
      </c>
      <c r="J80" s="9">
        <f t="shared" si="2"/>
        <v>0.28014343343792025</v>
      </c>
      <c r="K80" s="9">
        <f t="shared" si="2"/>
        <v>0.28014343343792025</v>
      </c>
      <c r="L80" s="9">
        <f t="shared" si="3"/>
        <v>0.5</v>
      </c>
      <c r="M80" s="10">
        <f t="shared" si="3"/>
        <v>0.5</v>
      </c>
    </row>
    <row r="81" spans="1:13">
      <c r="A81" s="11" t="s">
        <v>88</v>
      </c>
      <c r="B81" s="12">
        <v>3.4</v>
      </c>
      <c r="C81" s="12">
        <v>3.4</v>
      </c>
      <c r="D81" s="12">
        <v>2</v>
      </c>
      <c r="E81" s="12">
        <v>2</v>
      </c>
      <c r="F81" s="12">
        <f>_xlfn.XLOOKUP(A81,[1]P2023!A84:A174,[1]P2023!O84:O174)</f>
        <v>2.5</v>
      </c>
      <c r="G81" s="12">
        <f>_xlfn.XLOOKUP(A81,[1]P2023!A84:A174,[1]P2023!P84:P174)</f>
        <v>2.5</v>
      </c>
      <c r="H81" s="13">
        <v>8.8000000000000007</v>
      </c>
      <c r="I81" s="13">
        <v>8.8000000000000007</v>
      </c>
      <c r="J81" s="13">
        <f t="shared" si="2"/>
        <v>0.49305244285073963</v>
      </c>
      <c r="K81" s="13">
        <f t="shared" si="2"/>
        <v>0.49305244285073963</v>
      </c>
      <c r="L81" s="13">
        <f t="shared" si="3"/>
        <v>0.88000000000000012</v>
      </c>
      <c r="M81" s="14">
        <f t="shared" si="3"/>
        <v>0.88000000000000012</v>
      </c>
    </row>
    <row r="82" spans="1:13">
      <c r="A82" s="7" t="s">
        <v>89</v>
      </c>
      <c r="B82" s="8">
        <v>2.4</v>
      </c>
      <c r="C82" s="8">
        <v>2.4</v>
      </c>
      <c r="D82" s="8">
        <v>2</v>
      </c>
      <c r="E82" s="8">
        <v>2</v>
      </c>
      <c r="F82" s="8">
        <f>_xlfn.XLOOKUP(A82,[1]P2023!A85:A175,[1]P2023!O85:O175)</f>
        <v>2.5</v>
      </c>
      <c r="G82" s="8">
        <f>_xlfn.XLOOKUP(A82,[1]P2023!A85:A175,[1]P2023!P85:P175)</f>
        <v>2.5</v>
      </c>
      <c r="H82" s="9">
        <v>6.8</v>
      </c>
      <c r="I82" s="9">
        <v>6.8</v>
      </c>
      <c r="J82" s="9">
        <f t="shared" si="2"/>
        <v>0.38099506947557149</v>
      </c>
      <c r="K82" s="9">
        <f t="shared" si="2"/>
        <v>0.38099506947557149</v>
      </c>
      <c r="L82" s="9">
        <f t="shared" si="3"/>
        <v>0.67999999999999994</v>
      </c>
      <c r="M82" s="10">
        <f t="shared" si="3"/>
        <v>0.67999999999999994</v>
      </c>
    </row>
    <row r="83" spans="1:13">
      <c r="A83" s="15" t="s">
        <v>90</v>
      </c>
      <c r="B83" s="16">
        <v>3.8</v>
      </c>
      <c r="C83" s="16">
        <v>10</v>
      </c>
      <c r="D83" s="16">
        <v>2</v>
      </c>
      <c r="E83" s="16">
        <v>2</v>
      </c>
      <c r="F83" s="16">
        <f>_xlfn.XLOOKUP(A83,[1]P2023!A86:A176,[1]P2023!O86:O176)</f>
        <v>2.5</v>
      </c>
      <c r="G83" s="16">
        <f>_xlfn.XLOOKUP(A83,[1]P2023!A86:A176,[1]P2023!P86:P176)</f>
        <v>2.5</v>
      </c>
      <c r="H83" s="17">
        <v>10</v>
      </c>
      <c r="I83" s="17">
        <v>33</v>
      </c>
      <c r="J83" s="17">
        <f t="shared" si="2"/>
        <v>0.56028686687584051</v>
      </c>
      <c r="K83" s="17">
        <f t="shared" si="2"/>
        <v>1.8489466606902736</v>
      </c>
      <c r="L83" s="17">
        <f t="shared" si="3"/>
        <v>1</v>
      </c>
      <c r="M83" s="18">
        <f t="shared" si="3"/>
        <v>3.3</v>
      </c>
    </row>
    <row r="84" spans="1:13">
      <c r="A84" s="7" t="s">
        <v>91</v>
      </c>
      <c r="B84" s="8">
        <v>4.2</v>
      </c>
      <c r="C84" s="8">
        <v>4.2</v>
      </c>
      <c r="D84" s="8">
        <v>2</v>
      </c>
      <c r="E84" s="8">
        <v>2</v>
      </c>
      <c r="F84" s="8">
        <f>_xlfn.XLOOKUP(A84,[1]P2023!A87:A177,[1]P2023!O87:O177)</f>
        <v>2.5</v>
      </c>
      <c r="G84" s="8">
        <f>_xlfn.XLOOKUP(A84,[1]P2023!A87:A177,[1]P2023!P87:P177)</f>
        <v>2.5</v>
      </c>
      <c r="H84" s="9">
        <v>19</v>
      </c>
      <c r="I84" s="9">
        <v>19</v>
      </c>
      <c r="J84" s="9">
        <f t="shared" si="2"/>
        <v>1.0645450470640969</v>
      </c>
      <c r="K84" s="9">
        <f t="shared" si="2"/>
        <v>1.0645450470640969</v>
      </c>
      <c r="L84" s="9">
        <f t="shared" si="3"/>
        <v>1.9</v>
      </c>
      <c r="M84" s="10">
        <f t="shared" si="3"/>
        <v>1.9</v>
      </c>
    </row>
    <row r="85" spans="1:13">
      <c r="A85" s="15" t="s">
        <v>92</v>
      </c>
      <c r="B85" s="16">
        <v>2</v>
      </c>
      <c r="C85" s="16">
        <v>2</v>
      </c>
      <c r="D85" s="16">
        <v>2</v>
      </c>
      <c r="E85" s="16">
        <v>2</v>
      </c>
      <c r="F85" s="16">
        <f>_xlfn.XLOOKUP(A85,[1]P2023!A88:A178,[1]P2023!O88:O178)</f>
        <v>2.5</v>
      </c>
      <c r="G85" s="16">
        <f>_xlfn.XLOOKUP(A85,[1]P2023!A88:A178,[1]P2023!P88:P178)</f>
        <v>2.5</v>
      </c>
      <c r="H85" s="17">
        <v>5.3</v>
      </c>
      <c r="I85" s="17">
        <v>5.3</v>
      </c>
      <c r="J85" s="17">
        <f t="shared" ref="J85:K92" si="4">H85/17.848</f>
        <v>0.29695203944419546</v>
      </c>
      <c r="K85" s="17">
        <f t="shared" si="4"/>
        <v>0.29695203944419546</v>
      </c>
      <c r="L85" s="17">
        <f t="shared" ref="L85:M92" si="5">H85/10</f>
        <v>0.53</v>
      </c>
      <c r="M85" s="18">
        <f t="shared" si="5"/>
        <v>0.53</v>
      </c>
    </row>
    <row r="86" spans="1:13">
      <c r="A86" s="7" t="s">
        <v>93</v>
      </c>
      <c r="B86" s="8">
        <v>2</v>
      </c>
      <c r="C86" s="8">
        <v>2</v>
      </c>
      <c r="D86" s="8">
        <v>2</v>
      </c>
      <c r="E86" s="8">
        <v>2</v>
      </c>
      <c r="F86" s="8">
        <f>_xlfn.XLOOKUP(A86,[1]P2023!A89:A179,[1]P2023!O89:O179)</f>
        <v>2.5</v>
      </c>
      <c r="G86" s="8">
        <f>_xlfn.XLOOKUP(A86,[1]P2023!A89:A179,[1]P2023!P89:P179)</f>
        <v>2.5</v>
      </c>
      <c r="H86" s="9">
        <v>5</v>
      </c>
      <c r="I86" s="9">
        <v>5</v>
      </c>
      <c r="J86" s="9">
        <f t="shared" si="4"/>
        <v>0.28014343343792025</v>
      </c>
      <c r="K86" s="9">
        <f t="shared" si="4"/>
        <v>0.28014343343792025</v>
      </c>
      <c r="L86" s="9">
        <f t="shared" si="5"/>
        <v>0.5</v>
      </c>
      <c r="M86" s="10">
        <f t="shared" si="5"/>
        <v>0.5</v>
      </c>
    </row>
    <row r="87" spans="1:13">
      <c r="A87" s="15" t="s">
        <v>94</v>
      </c>
      <c r="B87" s="16">
        <v>2</v>
      </c>
      <c r="C87" s="16">
        <v>2</v>
      </c>
      <c r="D87" s="16">
        <v>2</v>
      </c>
      <c r="E87" s="16">
        <v>2</v>
      </c>
      <c r="F87" s="16"/>
      <c r="G87" s="16"/>
      <c r="H87" s="17">
        <v>5</v>
      </c>
      <c r="I87" s="17">
        <v>5</v>
      </c>
      <c r="J87" s="17">
        <f t="shared" si="4"/>
        <v>0.28014343343792025</v>
      </c>
      <c r="K87" s="17">
        <f t="shared" si="4"/>
        <v>0.28014343343792025</v>
      </c>
      <c r="L87" s="17">
        <f t="shared" si="5"/>
        <v>0.5</v>
      </c>
      <c r="M87" s="18">
        <f t="shared" si="5"/>
        <v>0.5</v>
      </c>
    </row>
    <row r="88" spans="1:13">
      <c r="A88" s="7" t="s">
        <v>95</v>
      </c>
      <c r="B88" s="8">
        <v>2</v>
      </c>
      <c r="C88" s="8">
        <v>2</v>
      </c>
      <c r="D88" s="8">
        <v>2</v>
      </c>
      <c r="E88" s="8">
        <v>2</v>
      </c>
      <c r="F88" s="8"/>
      <c r="G88" s="8"/>
      <c r="H88" s="9">
        <v>6.4</v>
      </c>
      <c r="I88" s="9">
        <v>6.4</v>
      </c>
      <c r="J88" s="9">
        <f t="shared" si="4"/>
        <v>0.35858359480053792</v>
      </c>
      <c r="K88" s="9">
        <f t="shared" si="4"/>
        <v>0.35858359480053792</v>
      </c>
      <c r="L88" s="9">
        <f t="shared" si="5"/>
        <v>0.64</v>
      </c>
      <c r="M88" s="10">
        <f t="shared" si="5"/>
        <v>0.64</v>
      </c>
    </row>
    <row r="89" spans="1:13">
      <c r="A89" s="15" t="s">
        <v>96</v>
      </c>
      <c r="B89" s="16">
        <v>5.0999999999999996</v>
      </c>
      <c r="C89" s="16">
        <v>8.1999999999999993</v>
      </c>
      <c r="D89" s="16">
        <v>2</v>
      </c>
      <c r="E89" s="16">
        <v>2</v>
      </c>
      <c r="F89" s="16">
        <f>_xlfn.XLOOKUP(A89,[1]P2023!A92:A182,[1]P2023!O92:O182)</f>
        <v>2.5</v>
      </c>
      <c r="G89" s="16">
        <f>_xlfn.XLOOKUP(A89,[1]P2023!A92:A182,[1]P2023!P92:P182)</f>
        <v>2.5</v>
      </c>
      <c r="H89" s="17">
        <v>14</v>
      </c>
      <c r="I89" s="17">
        <v>22</v>
      </c>
      <c r="J89" s="17">
        <f t="shared" si="4"/>
        <v>0.78440161362617666</v>
      </c>
      <c r="K89" s="17">
        <f t="shared" si="4"/>
        <v>1.232631107126849</v>
      </c>
      <c r="L89" s="17">
        <f t="shared" si="5"/>
        <v>1.4</v>
      </c>
      <c r="M89" s="18">
        <f t="shared" si="5"/>
        <v>2.2000000000000002</v>
      </c>
    </row>
    <row r="90" spans="1:13">
      <c r="A90" s="7" t="s">
        <v>97</v>
      </c>
      <c r="B90" s="8">
        <v>2.2000000000000002</v>
      </c>
      <c r="C90" s="8">
        <v>2.2000000000000002</v>
      </c>
      <c r="D90" s="8">
        <v>10</v>
      </c>
      <c r="E90" s="8">
        <v>10</v>
      </c>
      <c r="F90" s="8">
        <f>_xlfn.XLOOKUP(A90,[1]P2023!A93:A183,[1]P2023!O93:O183)</f>
        <v>2.5</v>
      </c>
      <c r="G90" s="8">
        <f>_xlfn.XLOOKUP(A90,[1]P2023!A93:A183,[1]P2023!P93:P183)</f>
        <v>2.5</v>
      </c>
      <c r="H90" s="9">
        <v>47</v>
      </c>
      <c r="I90" s="9">
        <v>47</v>
      </c>
      <c r="J90" s="9">
        <f t="shared" si="4"/>
        <v>2.6333482743164502</v>
      </c>
      <c r="K90" s="9">
        <f t="shared" si="4"/>
        <v>2.6333482743164502</v>
      </c>
      <c r="L90" s="9">
        <f t="shared" si="5"/>
        <v>4.7</v>
      </c>
      <c r="M90" s="10">
        <f t="shared" si="5"/>
        <v>4.7</v>
      </c>
    </row>
    <row r="91" spans="1:13">
      <c r="A91" s="15" t="s">
        <v>98</v>
      </c>
      <c r="B91" s="16">
        <v>2.5</v>
      </c>
      <c r="C91" s="16">
        <v>2.5</v>
      </c>
      <c r="D91" s="16">
        <v>0.6</v>
      </c>
      <c r="E91" s="16">
        <v>0.6</v>
      </c>
      <c r="F91" s="16">
        <f>_xlfn.XLOOKUP(A91,[1]P2023!A94:A184,[1]P2023!O94:O184)</f>
        <v>2.5</v>
      </c>
      <c r="G91" s="16">
        <f>_xlfn.XLOOKUP(A91,[1]P2023!A94:A184,[1]P2023!P94:P184)</f>
        <v>2.5</v>
      </c>
      <c r="H91" s="17">
        <v>3</v>
      </c>
      <c r="I91" s="17">
        <v>3</v>
      </c>
      <c r="J91" s="17">
        <f t="shared" si="4"/>
        <v>0.16808606006275215</v>
      </c>
      <c r="K91" s="17">
        <f t="shared" si="4"/>
        <v>0.16808606006275215</v>
      </c>
      <c r="L91" s="17">
        <f t="shared" si="5"/>
        <v>0.3</v>
      </c>
      <c r="M91" s="18">
        <f t="shared" si="5"/>
        <v>0.3</v>
      </c>
    </row>
    <row r="92" spans="1:13">
      <c r="A92" s="7" t="s">
        <v>99</v>
      </c>
      <c r="B92" s="8">
        <v>3</v>
      </c>
      <c r="C92" s="8">
        <v>3</v>
      </c>
      <c r="D92" s="8">
        <v>2</v>
      </c>
      <c r="E92" s="8">
        <v>2</v>
      </c>
      <c r="F92" s="8">
        <f>_xlfn.XLOOKUP(A92,[1]P2023!A95:A185,[1]P2023!O95:O185)</f>
        <v>2.5</v>
      </c>
      <c r="G92" s="8">
        <f>_xlfn.XLOOKUP(A92,[1]P2023!A95:A185,[1]P2023!P95:P185)</f>
        <v>2.5</v>
      </c>
      <c r="H92" s="9">
        <v>11</v>
      </c>
      <c r="I92" s="9">
        <v>11</v>
      </c>
      <c r="J92" s="9">
        <f t="shared" si="4"/>
        <v>0.61631555356342449</v>
      </c>
      <c r="K92" s="9">
        <f t="shared" si="4"/>
        <v>0.61631555356342449</v>
      </c>
      <c r="L92" s="9">
        <f t="shared" si="5"/>
        <v>1.1000000000000001</v>
      </c>
      <c r="M92" s="10">
        <f t="shared" si="5"/>
        <v>1.1000000000000001</v>
      </c>
    </row>
  </sheetData>
  <sheetProtection algorithmName="SHA-512" hashValue="T5NKUSkaytpf5VGpKvl7K/MY+oinwA2uFQSfnC+saXddYQ6fNBeezSnXgHKdvte6qdkDWID5tZncZzL7c30tsg==" saltValue="WY9l8bakcc5Ls70EnMd5jw==" spinCount="100000" sheet="1" objects="1" scenarios="1" sort="0" autoFilter="0" pivotTables="0"/>
  <mergeCells count="7">
    <mergeCell ref="B1:M1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Andreia Cabral</dc:creator>
  <cp:lastModifiedBy>Andreia Cabral</cp:lastModifiedBy>
  <dcterms:created xsi:type="dcterms:W3CDTF">2025-05-26T17:06:19Z</dcterms:created>
  <dcterms:modified xsi:type="dcterms:W3CDTF">2025-05-26T17:18:25Z</dcterms:modified>
</cp:coreProperties>
</file>